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E289" i="9"/>
  <c r="B289" i="9" s="1"/>
  <c r="M288" i="9"/>
  <c r="L288" i="9"/>
  <c r="F288" i="9" s="1"/>
  <c r="E288" i="9"/>
  <c r="B288" i="9" s="1"/>
  <c r="M287" i="9"/>
  <c r="L287" i="9"/>
  <c r="F287" i="9" s="1"/>
  <c r="B287" i="9" s="1"/>
  <c r="E287" i="9"/>
  <c r="M286" i="9"/>
  <c r="L286" i="9"/>
  <c r="F286" i="9" s="1"/>
  <c r="E286" i="9"/>
  <c r="M285" i="9"/>
  <c r="L285" i="9"/>
  <c r="F285" i="9"/>
  <c r="B285" i="9" s="1"/>
  <c r="E285" i="9"/>
  <c r="M284" i="9"/>
  <c r="L284" i="9"/>
  <c r="F284" i="9" s="1"/>
  <c r="E284" i="9"/>
  <c r="B284" i="9" s="1"/>
  <c r="M283" i="9"/>
  <c r="F283" i="9" s="1"/>
  <c r="B283" i="9" s="1"/>
  <c r="L283" i="9"/>
  <c r="E283" i="9"/>
  <c r="M282" i="9"/>
  <c r="L282" i="9"/>
  <c r="F282" i="9" s="1"/>
  <c r="E282" i="9"/>
  <c r="M281" i="9"/>
  <c r="L281" i="9"/>
  <c r="F281" i="9"/>
  <c r="B281" i="9" s="1"/>
  <c r="E281" i="9"/>
  <c r="M280" i="9"/>
  <c r="L280" i="9"/>
  <c r="F280" i="9" s="1"/>
  <c r="E280" i="9"/>
  <c r="M279" i="9"/>
  <c r="F279" i="9" s="1"/>
  <c r="B279" i="9" s="1"/>
  <c r="L279" i="9"/>
  <c r="E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B274" i="9" s="1"/>
  <c r="M273" i="9"/>
  <c r="L273" i="9"/>
  <c r="F273" i="9"/>
  <c r="B273" i="9" s="1"/>
  <c r="E273" i="9"/>
  <c r="M272" i="9"/>
  <c r="L272" i="9"/>
  <c r="F272" i="9" s="1"/>
  <c r="E272" i="9"/>
  <c r="B272" i="9" s="1"/>
  <c r="M271" i="9"/>
  <c r="F271" i="9" s="1"/>
  <c r="B271" i="9" s="1"/>
  <c r="L271" i="9"/>
  <c r="E271" i="9"/>
  <c r="M270" i="9"/>
  <c r="L270" i="9"/>
  <c r="F270" i="9" s="1"/>
  <c r="E270" i="9"/>
  <c r="M269" i="9"/>
  <c r="L269" i="9"/>
  <c r="F269" i="9"/>
  <c r="B269" i="9" s="1"/>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M257" i="9"/>
  <c r="L257" i="9"/>
  <c r="F257" i="9"/>
  <c r="B257" i="9" s="1"/>
  <c r="E257" i="9"/>
  <c r="M256" i="9"/>
  <c r="L256" i="9"/>
  <c r="F256" i="9" s="1"/>
  <c r="E256" i="9"/>
  <c r="B256" i="9" s="1"/>
  <c r="M255" i="9"/>
  <c r="F255" i="9" s="1"/>
  <c r="B255" i="9" s="1"/>
  <c r="L255" i="9"/>
  <c r="E255" i="9"/>
  <c r="M254" i="9"/>
  <c r="L254" i="9"/>
  <c r="F254" i="9" s="1"/>
  <c r="E254" i="9"/>
  <c r="M253" i="9"/>
  <c r="L253" i="9"/>
  <c r="F253" i="9"/>
  <c r="B253" i="9" s="1"/>
  <c r="E253" i="9"/>
  <c r="M252" i="9"/>
  <c r="L252" i="9"/>
  <c r="F252" i="9" s="1"/>
  <c r="E252" i="9"/>
  <c r="B252" i="9" s="1"/>
  <c r="M251" i="9"/>
  <c r="F251" i="9" s="1"/>
  <c r="B251" i="9" s="1"/>
  <c r="L251" i="9"/>
  <c r="E251" i="9"/>
  <c r="M250" i="9"/>
  <c r="L250" i="9"/>
  <c r="F250" i="9" s="1"/>
  <c r="E250" i="9"/>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L233" i="9"/>
  <c r="F233" i="9"/>
  <c r="E233" i="9"/>
  <c r="B233" i="9" s="1"/>
  <c r="M232" i="9"/>
  <c r="L232" i="9"/>
  <c r="F232" i="9" s="1"/>
  <c r="E232" i="9"/>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F122" i="9"/>
  <c r="B122" i="9"/>
  <c r="H121" i="9"/>
  <c r="G121" i="9"/>
  <c r="F121" i="9"/>
  <c r="E121" i="9"/>
  <c r="B121" i="9" s="1"/>
  <c r="H120" i="9"/>
  <c r="G120" i="9"/>
  <c r="F120" i="9"/>
  <c r="E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G34" i="9"/>
  <c r="F34" i="9"/>
  <c r="E34" i="9"/>
  <c r="B34" i="9" s="1"/>
  <c r="H33" i="9"/>
  <c r="G33" i="9"/>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C1629" i="1" s="1"/>
  <c r="D46" i="8"/>
  <c r="D37" i="8"/>
  <c r="D27" i="8"/>
  <c r="D25" i="8" s="1"/>
  <c r="C1602" i="1" s="1"/>
  <c r="H1602" i="1" s="1"/>
  <c r="D18" i="8"/>
  <c r="D8" i="8"/>
  <c r="D6" i="8" s="1"/>
  <c r="C1583" i="1" s="1"/>
  <c r="H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E522" i="4" s="1"/>
  <c r="D532" i="4"/>
  <c r="F531" i="4"/>
  <c r="F530" i="4"/>
  <c r="F529" i="4"/>
  <c r="E529" i="4"/>
  <c r="D529" i="4"/>
  <c r="F528" i="4"/>
  <c r="F527" i="4"/>
  <c r="E526" i="4"/>
  <c r="D526" i="4"/>
  <c r="F526" i="4" s="1"/>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D648" i="4" s="1"/>
  <c r="F426" i="4"/>
  <c r="E426" i="4"/>
  <c r="D426" i="4"/>
  <c r="D647" i="4" s="1"/>
  <c r="F647" i="4" s="1"/>
  <c r="F421" i="4"/>
  <c r="F420" i="4"/>
  <c r="F419" i="4"/>
  <c r="F416" i="4"/>
  <c r="F415" i="4"/>
  <c r="F414" i="4"/>
  <c r="F413" i="4"/>
  <c r="E412" i="4"/>
  <c r="F412" i="4" s="1"/>
  <c r="D412" i="4"/>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D362" i="4"/>
  <c r="D361"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D310" i="4"/>
  <c r="D309" i="4" s="1"/>
  <c r="E309" i="4"/>
  <c r="F306" i="4"/>
  <c r="F305" i="4"/>
  <c r="F304" i="4"/>
  <c r="F303" i="4"/>
  <c r="F302" i="4"/>
  <c r="E298" i="4"/>
  <c r="D298" i="4"/>
  <c r="F298" i="4" s="1"/>
  <c r="E297" i="4"/>
  <c r="F297" i="4"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H26" i="3"/>
  <c r="G26" i="3"/>
  <c r="B26" i="3"/>
  <c r="I24" i="3"/>
  <c r="G24" i="3"/>
  <c r="B24" i="3"/>
  <c r="G23" i="3"/>
  <c r="B23" i="3"/>
  <c r="G22" i="3"/>
  <c r="B22" i="3"/>
  <c r="I21" i="3"/>
  <c r="H21" i="3"/>
  <c r="G21" i="3"/>
  <c r="B21" i="3"/>
  <c r="G19" i="3"/>
  <c r="B19" i="3"/>
  <c r="G18" i="3"/>
  <c r="B18" i="3"/>
  <c r="G17" i="3"/>
  <c r="B17" i="3"/>
  <c r="G16" i="3"/>
  <c r="B16" i="3"/>
  <c r="H10" i="3" a="1"/>
  <c r="H10" i="3" s="1"/>
  <c r="L3" i="9" s="1"/>
  <c r="H1686" i="1"/>
  <c r="G1686" i="1"/>
  <c r="C1686" i="1"/>
  <c r="H1685" i="1"/>
  <c r="G1685" i="1"/>
  <c r="C1685" i="1"/>
  <c r="C1684" i="1"/>
  <c r="H1684" i="1" s="1"/>
  <c r="C1683" i="1"/>
  <c r="H1683" i="1" s="1"/>
  <c r="H1682" i="1"/>
  <c r="G1682" i="1"/>
  <c r="C1682" i="1"/>
  <c r="G1681" i="1"/>
  <c r="C1681" i="1"/>
  <c r="H1681" i="1" s="1"/>
  <c r="C1680" i="1"/>
  <c r="H1680" i="1" s="1"/>
  <c r="C1679" i="1"/>
  <c r="H1679" i="1" s="1"/>
  <c r="H1678" i="1"/>
  <c r="G1678" i="1"/>
  <c r="C1678" i="1"/>
  <c r="H1677" i="1"/>
  <c r="G1677" i="1"/>
  <c r="C1677" i="1"/>
  <c r="C1676" i="1"/>
  <c r="H1676" i="1" s="1"/>
  <c r="C1675" i="1"/>
  <c r="H1675" i="1" s="1"/>
  <c r="H1674" i="1"/>
  <c r="G1674" i="1"/>
  <c r="C1674" i="1"/>
  <c r="H1673" i="1"/>
  <c r="G1673" i="1"/>
  <c r="C1673" i="1"/>
  <c r="C1672" i="1"/>
  <c r="H1672" i="1" s="1"/>
  <c r="C1671" i="1"/>
  <c r="H1671" i="1" s="1"/>
  <c r="H1670" i="1"/>
  <c r="G1670" i="1"/>
  <c r="C1670" i="1"/>
  <c r="H1669" i="1"/>
  <c r="G1669" i="1"/>
  <c r="C1669" i="1"/>
  <c r="C1668" i="1"/>
  <c r="H1668" i="1" s="1"/>
  <c r="C1667" i="1"/>
  <c r="H1667" i="1" s="1"/>
  <c r="H1666" i="1"/>
  <c r="G1666" i="1"/>
  <c r="C1666" i="1"/>
  <c r="H1665" i="1"/>
  <c r="G1665" i="1"/>
  <c r="C1665" i="1"/>
  <c r="C1664" i="1"/>
  <c r="H1664" i="1" s="1"/>
  <c r="C1663" i="1"/>
  <c r="H1663" i="1" s="1"/>
  <c r="H1662" i="1"/>
  <c r="G1662" i="1"/>
  <c r="C1662" i="1"/>
  <c r="H1661" i="1"/>
  <c r="G1661" i="1"/>
  <c r="C1661" i="1"/>
  <c r="C1660" i="1"/>
  <c r="H1660" i="1" s="1"/>
  <c r="C1659" i="1"/>
  <c r="H1659" i="1" s="1"/>
  <c r="H1658" i="1"/>
  <c r="G1658" i="1"/>
  <c r="C1658" i="1"/>
  <c r="H1657" i="1"/>
  <c r="G1657" i="1"/>
  <c r="C1657" i="1"/>
  <c r="C1656" i="1"/>
  <c r="H1656" i="1" s="1"/>
  <c r="C1655" i="1"/>
  <c r="H1655" i="1" s="1"/>
  <c r="H1654" i="1"/>
  <c r="G1654" i="1"/>
  <c r="C1654" i="1"/>
  <c r="H1653" i="1"/>
  <c r="G1653" i="1"/>
  <c r="C1653" i="1"/>
  <c r="C1652" i="1"/>
  <c r="H1652" i="1" s="1"/>
  <c r="C1651" i="1"/>
  <c r="H1651" i="1" s="1"/>
  <c r="H1650" i="1"/>
  <c r="G1650" i="1"/>
  <c r="C1650" i="1"/>
  <c r="H1649" i="1"/>
  <c r="G1649" i="1"/>
  <c r="C1649" i="1"/>
  <c r="C1648" i="1"/>
  <c r="H1648" i="1" s="1"/>
  <c r="C1647" i="1"/>
  <c r="H1647" i="1" s="1"/>
  <c r="H1646" i="1"/>
  <c r="G1646" i="1"/>
  <c r="C1646" i="1"/>
  <c r="H1645" i="1"/>
  <c r="G1645" i="1"/>
  <c r="C1645" i="1"/>
  <c r="C1644" i="1"/>
  <c r="H1644" i="1" s="1"/>
  <c r="C1643" i="1"/>
  <c r="H1643" i="1" s="1"/>
  <c r="H1642" i="1"/>
  <c r="G1642" i="1"/>
  <c r="C1642" i="1"/>
  <c r="H1641" i="1"/>
  <c r="G1641" i="1"/>
  <c r="C1641" i="1"/>
  <c r="C1640" i="1"/>
  <c r="H1640" i="1" s="1"/>
  <c r="C1639" i="1"/>
  <c r="H1639" i="1" s="1"/>
  <c r="H1638" i="1"/>
  <c r="G1638" i="1"/>
  <c r="C1638" i="1"/>
  <c r="H1637" i="1"/>
  <c r="G1637" i="1"/>
  <c r="C1637" i="1"/>
  <c r="C1636" i="1"/>
  <c r="H1636" i="1" s="1"/>
  <c r="C1635" i="1"/>
  <c r="H1635" i="1" s="1"/>
  <c r="H1634" i="1"/>
  <c r="C1634" i="1"/>
  <c r="G1634" i="1" s="1"/>
  <c r="H1633" i="1"/>
  <c r="G1633" i="1"/>
  <c r="C1633" i="1"/>
  <c r="C1632" i="1"/>
  <c r="H1632" i="1" s="1"/>
  <c r="C1631" i="1"/>
  <c r="H1631" i="1" s="1"/>
  <c r="C1630" i="1"/>
  <c r="G1630" i="1" s="1"/>
  <c r="C1627" i="1"/>
  <c r="H1627" i="1" s="1"/>
  <c r="H1626" i="1"/>
  <c r="G1626" i="1"/>
  <c r="C1626" i="1"/>
  <c r="H1625" i="1"/>
  <c r="G1625" i="1"/>
  <c r="C1625" i="1"/>
  <c r="C1624" i="1"/>
  <c r="H1624" i="1" s="1"/>
  <c r="C1623" i="1"/>
  <c r="H1623" i="1" s="1"/>
  <c r="C1620" i="1"/>
  <c r="H1620" i="1" s="1"/>
  <c r="C1619" i="1"/>
  <c r="H1619" i="1" s="1"/>
  <c r="H1618" i="1"/>
  <c r="G1618" i="1"/>
  <c r="C1618" i="1"/>
  <c r="H1617" i="1"/>
  <c r="G1617" i="1"/>
  <c r="C1617" i="1"/>
  <c r="C1616" i="1"/>
  <c r="H1616" i="1" s="1"/>
  <c r="C1615" i="1"/>
  <c r="H1615" i="1" s="1"/>
  <c r="H1614" i="1"/>
  <c r="G1614" i="1"/>
  <c r="C1614" i="1"/>
  <c r="C1613" i="1"/>
  <c r="H1613" i="1" s="1"/>
  <c r="C1612" i="1"/>
  <c r="H1612" i="1" s="1"/>
  <c r="C1611" i="1"/>
  <c r="H1611" i="1" s="1"/>
  <c r="H1610" i="1"/>
  <c r="G1610" i="1"/>
  <c r="C1610" i="1"/>
  <c r="H1609" i="1"/>
  <c r="G1609" i="1"/>
  <c r="C1609" i="1"/>
  <c r="C1608" i="1"/>
  <c r="H1608" i="1" s="1"/>
  <c r="C1607" i="1"/>
  <c r="H1607" i="1" s="1"/>
  <c r="G1606" i="1"/>
  <c r="C1606" i="1"/>
  <c r="H1606" i="1" s="1"/>
  <c r="C1605" i="1"/>
  <c r="H1605" i="1" s="1"/>
  <c r="C1603" i="1"/>
  <c r="H1603" i="1" s="1"/>
  <c r="H1601" i="1"/>
  <c r="C1601" i="1"/>
  <c r="G1601" i="1" s="1"/>
  <c r="C1600" i="1"/>
  <c r="H1600" i="1" s="1"/>
  <c r="C1599" i="1"/>
  <c r="H1599" i="1" s="1"/>
  <c r="H1598" i="1"/>
  <c r="G1598" i="1"/>
  <c r="C1598" i="1"/>
  <c r="H1597" i="1"/>
  <c r="G1597" i="1"/>
  <c r="C1597" i="1"/>
  <c r="C1596" i="1"/>
  <c r="H1596" i="1" s="1"/>
  <c r="C1595" i="1"/>
  <c r="H1595" i="1" s="1"/>
  <c r="G1594" i="1"/>
  <c r="C1594" i="1"/>
  <c r="H1594" i="1" s="1"/>
  <c r="H1593" i="1"/>
  <c r="C1593" i="1"/>
  <c r="G1593" i="1" s="1"/>
  <c r="C1592" i="1"/>
  <c r="H1592" i="1" s="1"/>
  <c r="C1591" i="1"/>
  <c r="H1591" i="1" s="1"/>
  <c r="H1590" i="1"/>
  <c r="G1590" i="1"/>
  <c r="C1590" i="1"/>
  <c r="H1589" i="1"/>
  <c r="G1589" i="1"/>
  <c r="C1589" i="1"/>
  <c r="C1588" i="1"/>
  <c r="H1588" i="1" s="1"/>
  <c r="C1587" i="1"/>
  <c r="H1587" i="1" s="1"/>
  <c r="C1586" i="1"/>
  <c r="H1586" i="1" s="1"/>
  <c r="C1584" i="1"/>
  <c r="H1584" i="1" s="1"/>
  <c r="H1582" i="1"/>
  <c r="G1582" i="1"/>
  <c r="C1582" i="1"/>
  <c r="D1581" i="1"/>
  <c r="C1581" i="1"/>
  <c r="H1581" i="1" s="1"/>
  <c r="H1580" i="1"/>
  <c r="G1580" i="1"/>
  <c r="I1580" i="1" s="1"/>
  <c r="D1580" i="1"/>
  <c r="J1580" i="1" s="1"/>
  <c r="C1580" i="1"/>
  <c r="D1579" i="1"/>
  <c r="C1579" i="1"/>
  <c r="H1579" i="1" s="1"/>
  <c r="H1578" i="1"/>
  <c r="G1578" i="1"/>
  <c r="I1578" i="1" s="1"/>
  <c r="D1578" i="1"/>
  <c r="J1578" i="1" s="1"/>
  <c r="C1578" i="1"/>
  <c r="H1577" i="1"/>
  <c r="G1577" i="1"/>
  <c r="D1577" i="1"/>
  <c r="C1577" i="1"/>
  <c r="D1576" i="1"/>
  <c r="C1576" i="1"/>
  <c r="H1576" i="1" s="1"/>
  <c r="H1575" i="1"/>
  <c r="G1575" i="1"/>
  <c r="I1575" i="1" s="1"/>
  <c r="D1575" i="1"/>
  <c r="J1575" i="1" s="1"/>
  <c r="C1575" i="1"/>
  <c r="D1574" i="1"/>
  <c r="C1574" i="1"/>
  <c r="H1574" i="1" s="1"/>
  <c r="H1573" i="1"/>
  <c r="G1573" i="1"/>
  <c r="I1573" i="1" s="1"/>
  <c r="D1573" i="1"/>
  <c r="J1573" i="1" s="1"/>
  <c r="C1573" i="1"/>
  <c r="H1572" i="1"/>
  <c r="G1572" i="1"/>
  <c r="D1572" i="1"/>
  <c r="C1572" i="1"/>
  <c r="H1571" i="1"/>
  <c r="G1571" i="1"/>
  <c r="D1571" i="1"/>
  <c r="C1571" i="1"/>
  <c r="D1570" i="1"/>
  <c r="C1570" i="1"/>
  <c r="H1570" i="1" s="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C1557" i="1"/>
  <c r="D1556" i="1"/>
  <c r="C1556" i="1"/>
  <c r="D1555" i="1"/>
  <c r="C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H1547" i="1"/>
  <c r="D1547" i="1"/>
  <c r="C1547" i="1"/>
  <c r="G1547" i="1" s="1"/>
  <c r="D1546" i="1"/>
  <c r="G1546" i="1" s="1"/>
  <c r="C1546" i="1"/>
  <c r="H1545" i="1"/>
  <c r="D1545" i="1"/>
  <c r="C1545" i="1"/>
  <c r="G1545" i="1" s="1"/>
  <c r="I1545" i="1" s="1"/>
  <c r="D1544" i="1"/>
  <c r="G1544" i="1" s="1"/>
  <c r="C1544" i="1"/>
  <c r="H1544" i="1" s="1"/>
  <c r="H1543" i="1"/>
  <c r="D1543" i="1"/>
  <c r="C1543" i="1"/>
  <c r="G1543" i="1" s="1"/>
  <c r="D1542" i="1"/>
  <c r="G1542" i="1" s="1"/>
  <c r="C1542" i="1"/>
  <c r="H1541" i="1"/>
  <c r="D1541" i="1"/>
  <c r="C1541" i="1"/>
  <c r="G1541" i="1" s="1"/>
  <c r="I1541" i="1" s="1"/>
  <c r="H1540" i="1"/>
  <c r="D1540" i="1"/>
  <c r="C1540" i="1"/>
  <c r="G1540" i="1" s="1"/>
  <c r="H1539" i="1"/>
  <c r="D1539" i="1"/>
  <c r="C1539" i="1"/>
  <c r="G1539" i="1" s="1"/>
  <c r="H1538" i="1"/>
  <c r="D1538" i="1"/>
  <c r="C1538" i="1"/>
  <c r="G1538" i="1" s="1"/>
  <c r="D1537"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D1510" i="1"/>
  <c r="C1510" i="1"/>
  <c r="G1510" i="1" s="1"/>
  <c r="D1509" i="1"/>
  <c r="C1509" i="1"/>
  <c r="G1509" i="1" s="1"/>
  <c r="H1508" i="1"/>
  <c r="D1508" i="1"/>
  <c r="C1508" i="1"/>
  <c r="G1508" i="1" s="1"/>
  <c r="H1507" i="1"/>
  <c r="D1507" i="1"/>
  <c r="C1507" i="1"/>
  <c r="G1507" i="1" s="1"/>
  <c r="D1506" i="1"/>
  <c r="C1506" i="1"/>
  <c r="G1506" i="1" s="1"/>
  <c r="D1505" i="1"/>
  <c r="C1505" i="1"/>
  <c r="G1505" i="1" s="1"/>
  <c r="H1504" i="1"/>
  <c r="D1504" i="1"/>
  <c r="C1504" i="1"/>
  <c r="G1504" i="1" s="1"/>
  <c r="H1503" i="1"/>
  <c r="D1503" i="1"/>
  <c r="C1503" i="1"/>
  <c r="G1503" i="1" s="1"/>
  <c r="D1502" i="1"/>
  <c r="C1502" i="1"/>
  <c r="G1502" i="1" s="1"/>
  <c r="D1501" i="1"/>
  <c r="C1501" i="1"/>
  <c r="G1501" i="1" s="1"/>
  <c r="H1500" i="1"/>
  <c r="D1500" i="1"/>
  <c r="C1500" i="1"/>
  <c r="G1500" i="1" s="1"/>
  <c r="H1499" i="1"/>
  <c r="D1499" i="1"/>
  <c r="C1499" i="1"/>
  <c r="G1499" i="1" s="1"/>
  <c r="D1498" i="1"/>
  <c r="C1498" i="1"/>
  <c r="G1498" i="1" s="1"/>
  <c r="D1497" i="1"/>
  <c r="C1497" i="1"/>
  <c r="G1497" i="1" s="1"/>
  <c r="H1496" i="1"/>
  <c r="D1496" i="1"/>
  <c r="C1496" i="1"/>
  <c r="G1496" i="1" s="1"/>
  <c r="H1495" i="1"/>
  <c r="D1495" i="1"/>
  <c r="C1495" i="1"/>
  <c r="G1495" i="1" s="1"/>
  <c r="D1494" i="1"/>
  <c r="C1494" i="1"/>
  <c r="G1494" i="1" s="1"/>
  <c r="D1493" i="1"/>
  <c r="C1493" i="1"/>
  <c r="G1493" i="1" s="1"/>
  <c r="H1492" i="1"/>
  <c r="D1492" i="1"/>
  <c r="C1492" i="1"/>
  <c r="G1492" i="1" s="1"/>
  <c r="H1491" i="1"/>
  <c r="D1491" i="1"/>
  <c r="C1491" i="1"/>
  <c r="G1491" i="1" s="1"/>
  <c r="D1490" i="1"/>
  <c r="C1490" i="1"/>
  <c r="G1490" i="1" s="1"/>
  <c r="D1489" i="1"/>
  <c r="C1489" i="1"/>
  <c r="G1489" i="1" s="1"/>
  <c r="H1488" i="1"/>
  <c r="D1488" i="1"/>
  <c r="C1488" i="1"/>
  <c r="G1488" i="1" s="1"/>
  <c r="H1487" i="1"/>
  <c r="D1487" i="1"/>
  <c r="C1487" i="1"/>
  <c r="G1487" i="1" s="1"/>
  <c r="D1486" i="1"/>
  <c r="C1486" i="1"/>
  <c r="G1486" i="1" s="1"/>
  <c r="D1485" i="1"/>
  <c r="C1485" i="1"/>
  <c r="G1485" i="1" s="1"/>
  <c r="H1484" i="1"/>
  <c r="D1484" i="1"/>
  <c r="C1484" i="1"/>
  <c r="G1484" i="1" s="1"/>
  <c r="H1483" i="1"/>
  <c r="D1483" i="1"/>
  <c r="C1483" i="1"/>
  <c r="G1483" i="1" s="1"/>
  <c r="D1482" i="1"/>
  <c r="C1482" i="1"/>
  <c r="G1482" i="1" s="1"/>
  <c r="D1481" i="1"/>
  <c r="C1481" i="1"/>
  <c r="G1481" i="1" s="1"/>
  <c r="H1480" i="1"/>
  <c r="D1480" i="1"/>
  <c r="C1480" i="1"/>
  <c r="G1480" i="1" s="1"/>
  <c r="H1479" i="1"/>
  <c r="D1479" i="1"/>
  <c r="C1479" i="1"/>
  <c r="G1479" i="1" s="1"/>
  <c r="D1478" i="1"/>
  <c r="C1478" i="1"/>
  <c r="G1478" i="1" s="1"/>
  <c r="D1477" i="1"/>
  <c r="C1477" i="1"/>
  <c r="G1477" i="1" s="1"/>
  <c r="H1476" i="1"/>
  <c r="D1476" i="1"/>
  <c r="C1476" i="1"/>
  <c r="G1476" i="1" s="1"/>
  <c r="H1475" i="1"/>
  <c r="D1475" i="1"/>
  <c r="C1475" i="1"/>
  <c r="G1475" i="1" s="1"/>
  <c r="D1474" i="1"/>
  <c r="C1474" i="1"/>
  <c r="G1474" i="1" s="1"/>
  <c r="D1473" i="1"/>
  <c r="C1473" i="1"/>
  <c r="G1473" i="1" s="1"/>
  <c r="H1472" i="1"/>
  <c r="D1472" i="1"/>
  <c r="C1472" i="1"/>
  <c r="G1472" i="1" s="1"/>
  <c r="H1471" i="1"/>
  <c r="D1471" i="1"/>
  <c r="C1471" i="1"/>
  <c r="G1471" i="1" s="1"/>
  <c r="D1470" i="1"/>
  <c r="C1470" i="1"/>
  <c r="G1470" i="1" s="1"/>
  <c r="D1469" i="1"/>
  <c r="C1469" i="1"/>
  <c r="G1469" i="1" s="1"/>
  <c r="H1468" i="1"/>
  <c r="D1468" i="1"/>
  <c r="C1468" i="1"/>
  <c r="G1468" i="1" s="1"/>
  <c r="H1467" i="1"/>
  <c r="D1467" i="1"/>
  <c r="C1467" i="1"/>
  <c r="G1467" i="1" s="1"/>
  <c r="D1466" i="1"/>
  <c r="C1466" i="1"/>
  <c r="G1466" i="1" s="1"/>
  <c r="D1465" i="1"/>
  <c r="C1465" i="1"/>
  <c r="G1465" i="1" s="1"/>
  <c r="H1464" i="1"/>
  <c r="D1464" i="1"/>
  <c r="C1464" i="1"/>
  <c r="G1464" i="1" s="1"/>
  <c r="H1463" i="1"/>
  <c r="D1463" i="1"/>
  <c r="C1463" i="1"/>
  <c r="G1463" i="1" s="1"/>
  <c r="D1462" i="1"/>
  <c r="C1462" i="1"/>
  <c r="G1462" i="1" s="1"/>
  <c r="D1461" i="1"/>
  <c r="C1461" i="1"/>
  <c r="G1461" i="1" s="1"/>
  <c r="H1460" i="1"/>
  <c r="D1460" i="1"/>
  <c r="C1460" i="1"/>
  <c r="G1460" i="1" s="1"/>
  <c r="H1459" i="1"/>
  <c r="D1459" i="1"/>
  <c r="C1459" i="1"/>
  <c r="G1459" i="1" s="1"/>
  <c r="D1458" i="1"/>
  <c r="C1458" i="1"/>
  <c r="G1458" i="1" s="1"/>
  <c r="D1457" i="1"/>
  <c r="C1457" i="1"/>
  <c r="G1457" i="1" s="1"/>
  <c r="H1456" i="1"/>
  <c r="D1456" i="1"/>
  <c r="C1456" i="1"/>
  <c r="G1456" i="1" s="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G734" i="1"/>
  <c r="D734" i="1"/>
  <c r="H734" i="1" s="1"/>
  <c r="C734" i="1"/>
  <c r="H733" i="1"/>
  <c r="G733" i="1"/>
  <c r="D733" i="1"/>
  <c r="C733" i="1"/>
  <c r="G732" i="1"/>
  <c r="D732" i="1"/>
  <c r="H732" i="1" s="1"/>
  <c r="C732" i="1"/>
  <c r="G731" i="1"/>
  <c r="D731" i="1"/>
  <c r="H731" i="1" s="1"/>
  <c r="C731" i="1"/>
  <c r="H730" i="1"/>
  <c r="D730" i="1"/>
  <c r="G730" i="1" s="1"/>
  <c r="C730" i="1"/>
  <c r="H729" i="1"/>
  <c r="G729" i="1"/>
  <c r="D729" i="1"/>
  <c r="C729" i="1"/>
  <c r="G728" i="1"/>
  <c r="D728" i="1"/>
  <c r="H728" i="1" s="1"/>
  <c r="C728" i="1"/>
  <c r="G727" i="1"/>
  <c r="D727" i="1"/>
  <c r="H727" i="1" s="1"/>
  <c r="C727" i="1"/>
  <c r="G726" i="1"/>
  <c r="D726" i="1"/>
  <c r="H726" i="1" s="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G674" i="1"/>
  <c r="D674" i="1"/>
  <c r="H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D652" i="1"/>
  <c r="H652" i="1" s="1"/>
  <c r="C652" i="1"/>
  <c r="H651" i="1"/>
  <c r="G651" i="1"/>
  <c r="D651" i="1"/>
  <c r="C651" i="1"/>
  <c r="H650" i="1"/>
  <c r="G650" i="1"/>
  <c r="D650" i="1"/>
  <c r="C650" i="1"/>
  <c r="D649" i="1"/>
  <c r="G649" i="1" s="1"/>
  <c r="C649" i="1"/>
  <c r="G648" i="1"/>
  <c r="D648" i="1"/>
  <c r="H648" i="1" s="1"/>
  <c r="C648" i="1"/>
  <c r="D647" i="1"/>
  <c r="H647" i="1" s="1"/>
  <c r="C647" i="1"/>
  <c r="H646" i="1"/>
  <c r="D646" i="1"/>
  <c r="G646" i="1" s="1"/>
  <c r="C646" i="1"/>
  <c r="D645" i="1"/>
  <c r="H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G422" i="1" s="1"/>
  <c r="C422" i="1"/>
  <c r="D421" i="1"/>
  <c r="G421" i="1" s="1"/>
  <c r="C421" i="1"/>
  <c r="D416" i="1"/>
  <c r="H416" i="1" s="1"/>
  <c r="C416" i="1"/>
  <c r="D415" i="1"/>
  <c r="G415" i="1" s="1"/>
  <c r="C415" i="1"/>
  <c r="H414" i="1"/>
  <c r="D414" i="1"/>
  <c r="G414" i="1" s="1"/>
  <c r="C414" i="1"/>
  <c r="D411" i="1"/>
  <c r="H411" i="1" s="1"/>
  <c r="C411" i="1"/>
  <c r="H410" i="1"/>
  <c r="D410" i="1"/>
  <c r="G410" i="1" s="1"/>
  <c r="C410" i="1"/>
  <c r="G409" i="1"/>
  <c r="D409" i="1"/>
  <c r="H409" i="1" s="1"/>
  <c r="C409" i="1"/>
  <c r="D408" i="1"/>
  <c r="H408" i="1" s="1"/>
  <c r="C408"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D384" i="1"/>
  <c r="H384" i="1" s="1"/>
  <c r="C384" i="1"/>
  <c r="D383" i="1"/>
  <c r="G383" i="1" s="1"/>
  <c r="C383" i="1"/>
  <c r="H382" i="1"/>
  <c r="G382" i="1"/>
  <c r="D382" i="1"/>
  <c r="C382" i="1"/>
  <c r="D381" i="1"/>
  <c r="H381" i="1" s="1"/>
  <c r="C381" i="1"/>
  <c r="D380" i="1"/>
  <c r="H380" i="1" s="1"/>
  <c r="C380" i="1"/>
  <c r="D379" i="1"/>
  <c r="H379" i="1" s="1"/>
  <c r="C379" i="1"/>
  <c r="D378" i="1"/>
  <c r="H378" i="1" s="1"/>
  <c r="C378" i="1"/>
  <c r="D377" i="1"/>
  <c r="H377" i="1" s="1"/>
  <c r="C377" i="1"/>
  <c r="D376" i="1"/>
  <c r="H376" i="1" s="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D343" i="1"/>
  <c r="H343" i="1" s="1"/>
  <c r="C343" i="1"/>
  <c r="H342" i="1"/>
  <c r="G342" i="1"/>
  <c r="D342" i="1"/>
  <c r="C342" i="1"/>
  <c r="D341" i="1"/>
  <c r="G341" i="1" s="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G316" i="1" s="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G302" i="1"/>
  <c r="D302" i="1"/>
  <c r="H302" i="1" s="1"/>
  <c r="C302" i="1"/>
  <c r="G301" i="1"/>
  <c r="D301" i="1"/>
  <c r="H301" i="1" s="1"/>
  <c r="C301" i="1"/>
  <c r="H300" i="1"/>
  <c r="D300" i="1"/>
  <c r="G300" i="1" s="1"/>
  <c r="C300" i="1"/>
  <c r="H299" i="1"/>
  <c r="G299" i="1"/>
  <c r="D299" i="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D214" i="1"/>
  <c r="H214" i="1" s="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G197" i="1"/>
  <c r="D197" i="1"/>
  <c r="H197" i="1" s="1"/>
  <c r="C197" i="1"/>
  <c r="G196" i="1"/>
  <c r="D196" i="1"/>
  <c r="H196" i="1" s="1"/>
  <c r="C196" i="1"/>
  <c r="G195" i="1"/>
  <c r="D195" i="1"/>
  <c r="H195" i="1" s="1"/>
  <c r="C195" i="1"/>
  <c r="G194" i="1"/>
  <c r="D194" i="1"/>
  <c r="H194" i="1" s="1"/>
  <c r="C194" i="1"/>
  <c r="G193"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G183" i="1"/>
  <c r="D183" i="1"/>
  <c r="H183" i="1" s="1"/>
  <c r="C183" i="1"/>
  <c r="G182" i="1"/>
  <c r="D182" i="1"/>
  <c r="H182" i="1" s="1"/>
  <c r="C182" i="1"/>
  <c r="H181" i="1"/>
  <c r="G181" i="1"/>
  <c r="D181" i="1"/>
  <c r="C181" i="1"/>
  <c r="D180" i="1"/>
  <c r="H180" i="1" s="1"/>
  <c r="C180" i="1"/>
  <c r="D179" i="1"/>
  <c r="G179" i="1" s="1"/>
  <c r="C179" i="1"/>
  <c r="D178" i="1"/>
  <c r="H178" i="1" s="1"/>
  <c r="C178" i="1"/>
  <c r="D177" i="1"/>
  <c r="G177" i="1" s="1"/>
  <c r="C177" i="1"/>
  <c r="D176" i="1"/>
  <c r="G176" i="1" s="1"/>
  <c r="C176" i="1"/>
  <c r="D175" i="1"/>
  <c r="G175" i="1" s="1"/>
  <c r="C175" i="1"/>
  <c r="D174" i="1"/>
  <c r="H174" i="1" s="1"/>
  <c r="C174" i="1"/>
  <c r="D173" i="1"/>
  <c r="H173" i="1" s="1"/>
  <c r="C173" i="1"/>
  <c r="H172" i="1"/>
  <c r="D172" i="1"/>
  <c r="G172" i="1" s="1"/>
  <c r="C172" i="1"/>
  <c r="H171" i="1"/>
  <c r="D171" i="1"/>
  <c r="G171" i="1" s="1"/>
  <c r="C171" i="1"/>
  <c r="H170" i="1"/>
  <c r="D170" i="1"/>
  <c r="G170" i="1" s="1"/>
  <c r="C170" i="1"/>
  <c r="D169" i="1"/>
  <c r="G169" i="1" s="1"/>
  <c r="C169" i="1"/>
  <c r="D168" i="1"/>
  <c r="H168" i="1" s="1"/>
  <c r="C168" i="1"/>
  <c r="H167" i="1"/>
  <c r="D167" i="1"/>
  <c r="G167" i="1" s="1"/>
  <c r="C167" i="1"/>
  <c r="D166" i="1"/>
  <c r="G166" i="1" s="1"/>
  <c r="C166" i="1"/>
  <c r="D165" i="1"/>
  <c r="G165" i="1" s="1"/>
  <c r="C165" i="1"/>
  <c r="H164" i="1"/>
  <c r="D164" i="1"/>
  <c r="G164" i="1" s="1"/>
  <c r="C164" i="1"/>
  <c r="H163" i="1"/>
  <c r="D163" i="1"/>
  <c r="G163" i="1" s="1"/>
  <c r="C163" i="1"/>
  <c r="D162" i="1"/>
  <c r="G162" i="1" s="1"/>
  <c r="C162" i="1"/>
  <c r="D161" i="1"/>
  <c r="G161" i="1" s="1"/>
  <c r="C161" i="1"/>
  <c r="H159" i="1"/>
  <c r="D159" i="1"/>
  <c r="G159" i="1" s="1"/>
  <c r="C159" i="1"/>
  <c r="D158" i="1"/>
  <c r="G158" i="1" s="1"/>
  <c r="C158" i="1"/>
  <c r="H157" i="1"/>
  <c r="D157" i="1"/>
  <c r="G157" i="1" s="1"/>
  <c r="C157" i="1"/>
  <c r="D156" i="1"/>
  <c r="G156" i="1" s="1"/>
  <c r="C156" i="1"/>
  <c r="H155" i="1"/>
  <c r="D155" i="1"/>
  <c r="G155" i="1" s="1"/>
  <c r="C155" i="1"/>
  <c r="D154" i="1"/>
  <c r="H154" i="1" s="1"/>
  <c r="C154" i="1"/>
  <c r="D153" i="1"/>
  <c r="G153" i="1" s="1"/>
  <c r="C153" i="1"/>
  <c r="D152" i="1"/>
  <c r="H152" i="1" s="1"/>
  <c r="C152" i="1"/>
  <c r="D151" i="1"/>
  <c r="H151" i="1" s="1"/>
  <c r="C151" i="1"/>
  <c r="D150" i="1"/>
  <c r="G150" i="1" s="1"/>
  <c r="C150"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D134" i="1"/>
  <c r="G134" i="1" s="1"/>
  <c r="C134" i="1"/>
  <c r="D133" i="1"/>
  <c r="G133" i="1" s="1"/>
  <c r="C133" i="1"/>
  <c r="D132" i="1"/>
  <c r="H132" i="1" s="1"/>
  <c r="C132" i="1"/>
  <c r="D131" i="1"/>
  <c r="H131" i="1" s="1"/>
  <c r="C131" i="1"/>
  <c r="C130" i="1"/>
  <c r="H129" i="1"/>
  <c r="G129" i="1"/>
  <c r="D129" i="1"/>
  <c r="C129" i="1"/>
  <c r="H128" i="1"/>
  <c r="G128" i="1"/>
  <c r="D128" i="1"/>
  <c r="C128" i="1"/>
  <c r="D127" i="1"/>
  <c r="H127" i="1" s="1"/>
  <c r="C127" i="1"/>
  <c r="H126" i="1"/>
  <c r="G126" i="1"/>
  <c r="D126" i="1"/>
  <c r="C126" i="1"/>
  <c r="D125" i="1"/>
  <c r="H125" i="1" s="1"/>
  <c r="C125" i="1"/>
  <c r="D124" i="1"/>
  <c r="H124" i="1" s="1"/>
  <c r="C124" i="1"/>
  <c r="H123" i="1"/>
  <c r="D123" i="1"/>
  <c r="G123" i="1" s="1"/>
  <c r="C123" i="1"/>
  <c r="D122" i="1"/>
  <c r="G122" i="1" s="1"/>
  <c r="C122" i="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C78" i="1"/>
  <c r="H77" i="1"/>
  <c r="G77" i="1"/>
  <c r="D77" i="1"/>
  <c r="C77" i="1"/>
  <c r="G76" i="1"/>
  <c r="D76" i="1"/>
  <c r="H76" i="1" s="1"/>
  <c r="C76" i="1"/>
  <c r="H75" i="1"/>
  <c r="G75" i="1"/>
  <c r="D75" i="1"/>
  <c r="C75"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D58" i="1"/>
  <c r="H58" i="1" s="1"/>
  <c r="C58" i="1"/>
  <c r="H57" i="1"/>
  <c r="D57" i="1"/>
  <c r="G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44" i="9" l="1"/>
  <c r="F242" i="9"/>
  <c r="G416" i="1"/>
  <c r="G270" i="1"/>
  <c r="G271" i="1"/>
  <c r="H1630" i="1"/>
  <c r="G1629" i="1"/>
  <c r="H1629" i="1"/>
  <c r="D51" i="8"/>
  <c r="C1628" i="1" s="1"/>
  <c r="H1628" i="1" s="1"/>
  <c r="G1613" i="1"/>
  <c r="C1604" i="1"/>
  <c r="H1604" i="1" s="1"/>
  <c r="G1602" i="1"/>
  <c r="G1605" i="1"/>
  <c r="C1585" i="1"/>
  <c r="G1586" i="1"/>
  <c r="E311" i="9"/>
  <c r="B311" i="9" s="1"/>
  <c r="E312" i="9"/>
  <c r="B312" i="9" s="1"/>
  <c r="E324" i="9"/>
  <c r="B324" i="9" s="1"/>
  <c r="E329" i="9"/>
  <c r="B329" i="9" s="1"/>
  <c r="E31" i="9"/>
  <c r="B31" i="9" s="1"/>
  <c r="E322" i="9"/>
  <c r="B322" i="9" s="1"/>
  <c r="E326" i="9"/>
  <c r="B326" i="9" s="1"/>
  <c r="G423" i="1"/>
  <c r="F236" i="9"/>
  <c r="B236" i="9" s="1"/>
  <c r="G411" i="1"/>
  <c r="H407" i="1"/>
  <c r="G636" i="1"/>
  <c r="G635" i="1"/>
  <c r="E53" i="9"/>
  <c r="B53" i="9" s="1"/>
  <c r="E49" i="9"/>
  <c r="B49" i="9" s="1"/>
  <c r="E33" i="9"/>
  <c r="B33" i="9" s="1"/>
  <c r="G58" i="1"/>
  <c r="E49" i="4"/>
  <c r="D45" i="1" s="1"/>
  <c r="G292" i="1"/>
  <c r="G291" i="1"/>
  <c r="G293" i="1"/>
  <c r="G294" i="1"/>
  <c r="E26" i="9"/>
  <c r="B26" i="9" s="1"/>
  <c r="G652" i="1"/>
  <c r="B296" i="9"/>
  <c r="G647" i="1"/>
  <c r="H649" i="1"/>
  <c r="G645" i="1"/>
  <c r="H415" i="1"/>
  <c r="H421" i="1"/>
  <c r="G408" i="1"/>
  <c r="H388" i="1"/>
  <c r="G389" i="1"/>
  <c r="H383" i="1"/>
  <c r="E373" i="4"/>
  <c r="D368" i="1" s="1"/>
  <c r="H368" i="1" s="1"/>
  <c r="G384" i="1"/>
  <c r="F388" i="4"/>
  <c r="G381" i="1"/>
  <c r="G380" i="1"/>
  <c r="G379" i="1"/>
  <c r="G378" i="1"/>
  <c r="G377" i="1"/>
  <c r="G374" i="1"/>
  <c r="G376" i="1"/>
  <c r="F379" i="4"/>
  <c r="F428" i="4"/>
  <c r="H422" i="1"/>
  <c r="E647" i="4"/>
  <c r="D641" i="1" s="1"/>
  <c r="G298" i="1"/>
  <c r="E648" i="4"/>
  <c r="D642" i="1" s="1"/>
  <c r="G212" i="1"/>
  <c r="G214" i="1"/>
  <c r="E202" i="4"/>
  <c r="D198" i="1" s="1"/>
  <c r="E57" i="9"/>
  <c r="B57" i="9" s="1"/>
  <c r="G190" i="1"/>
  <c r="G192" i="1"/>
  <c r="F194" i="4"/>
  <c r="F240" i="9"/>
  <c r="E52" i="9"/>
  <c r="B52" i="9" s="1"/>
  <c r="F238" i="9"/>
  <c r="B238" i="9" s="1"/>
  <c r="G180" i="1"/>
  <c r="H179" i="1"/>
  <c r="G178" i="1"/>
  <c r="H177" i="1"/>
  <c r="H176" i="1"/>
  <c r="H175" i="1"/>
  <c r="G174" i="1"/>
  <c r="F178" i="4"/>
  <c r="G173" i="1"/>
  <c r="H169" i="1"/>
  <c r="H166" i="1"/>
  <c r="G168" i="1"/>
  <c r="H165" i="1"/>
  <c r="H161" i="1"/>
  <c r="H162" i="1"/>
  <c r="H158" i="1"/>
  <c r="H156" i="1"/>
  <c r="E48" i="9"/>
  <c r="B48" i="9" s="1"/>
  <c r="G154" i="1"/>
  <c r="H153" i="1"/>
  <c r="G152" i="1"/>
  <c r="H150" i="1"/>
  <c r="G151" i="1"/>
  <c r="H316" i="1"/>
  <c r="H341" i="1"/>
  <c r="G343" i="1"/>
  <c r="H133" i="1"/>
  <c r="E134" i="4"/>
  <c r="D130" i="1" s="1"/>
  <c r="H130" i="1" s="1"/>
  <c r="G131" i="1"/>
  <c r="G132" i="1"/>
  <c r="G125" i="1"/>
  <c r="G127" i="1"/>
  <c r="G124" i="1"/>
  <c r="H122" i="1"/>
  <c r="G120" i="1"/>
  <c r="G108" i="1"/>
  <c r="G113" i="1"/>
  <c r="H79" i="1"/>
  <c r="H81" i="1"/>
  <c r="E82" i="4"/>
  <c r="D78" i="1" s="1"/>
  <c r="F83" i="4"/>
  <c r="H74" i="1"/>
  <c r="G73" i="1"/>
  <c r="E307" i="9"/>
  <c r="B307" i="9" s="1"/>
  <c r="E37" i="9"/>
  <c r="B37" i="9" s="1"/>
  <c r="E36" i="9"/>
  <c r="B36" i="9" s="1"/>
  <c r="E320" i="9"/>
  <c r="B320" i="9" s="1"/>
  <c r="H1551" i="1"/>
  <c r="G1551" i="1"/>
  <c r="I1551" i="1" s="1"/>
  <c r="J1551" i="1"/>
  <c r="H1556" i="1"/>
  <c r="G1556" i="1"/>
  <c r="H1561" i="1"/>
  <c r="G1561" i="1"/>
  <c r="J1561" i="1"/>
  <c r="H1566" i="1"/>
  <c r="G1566" i="1"/>
  <c r="I1566" i="1" s="1"/>
  <c r="J1566" i="1"/>
  <c r="H1564" i="1"/>
  <c r="G1564" i="1"/>
  <c r="J1564" i="1"/>
  <c r="H1549" i="1"/>
  <c r="G1549" i="1"/>
  <c r="I1549" i="1" s="1"/>
  <c r="J1549" i="1"/>
  <c r="H1559" i="1"/>
  <c r="G1559" i="1"/>
  <c r="J1559" i="1"/>
  <c r="H1458" i="1"/>
  <c r="H1462" i="1"/>
  <c r="H1466" i="1"/>
  <c r="H1470" i="1"/>
  <c r="H1474" i="1"/>
  <c r="H1478" i="1"/>
  <c r="H1482" i="1"/>
  <c r="H1486" i="1"/>
  <c r="H1490" i="1"/>
  <c r="H1494" i="1"/>
  <c r="H1498" i="1"/>
  <c r="H1502" i="1"/>
  <c r="H1506" i="1"/>
  <c r="H1510" i="1"/>
  <c r="H1514" i="1"/>
  <c r="H1518" i="1"/>
  <c r="H1522" i="1"/>
  <c r="H1526" i="1"/>
  <c r="H1530" i="1"/>
  <c r="I1543" i="1"/>
  <c r="I1544" i="1"/>
  <c r="H1555" i="1"/>
  <c r="G1555" i="1"/>
  <c r="H1557" i="1"/>
  <c r="G1557" i="1"/>
  <c r="I1557" i="1" s="1"/>
  <c r="J1557" i="1"/>
  <c r="J1542" i="1"/>
  <c r="J1546" i="1"/>
  <c r="D3" i="1"/>
  <c r="H1457" i="1"/>
  <c r="H1461" i="1"/>
  <c r="H1465" i="1"/>
  <c r="H1469" i="1"/>
  <c r="H1473" i="1"/>
  <c r="H1477" i="1"/>
  <c r="H1481" i="1"/>
  <c r="H1485" i="1"/>
  <c r="H1489" i="1"/>
  <c r="H1493" i="1"/>
  <c r="H1497" i="1"/>
  <c r="H1501" i="1"/>
  <c r="H1505" i="1"/>
  <c r="H1509" i="1"/>
  <c r="H1513" i="1"/>
  <c r="H1517" i="1"/>
  <c r="H1521" i="1"/>
  <c r="H1529" i="1"/>
  <c r="H1542" i="1"/>
  <c r="I1542" i="1" s="1"/>
  <c r="J1544" i="1"/>
  <c r="H1546" i="1"/>
  <c r="I1546" i="1" s="1"/>
  <c r="H1553" i="1"/>
  <c r="G1553" i="1"/>
  <c r="J1553" i="1"/>
  <c r="H1563" i="1"/>
  <c r="G1563" i="1"/>
  <c r="H1568" i="1"/>
  <c r="G1568" i="1"/>
  <c r="I1568" i="1" s="1"/>
  <c r="J1568" i="1"/>
  <c r="D7" i="4"/>
  <c r="D49" i="4"/>
  <c r="E308" i="4"/>
  <c r="J1547"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107" i="4"/>
  <c r="D140" i="4"/>
  <c r="F141" i="4"/>
  <c r="F170" i="4"/>
  <c r="E164" i="4"/>
  <c r="D160" i="1" s="1"/>
  <c r="D230" i="4"/>
  <c r="F231" i="4"/>
  <c r="F309" i="4"/>
  <c r="D308" i="4"/>
  <c r="F361" i="4"/>
  <c r="D360" i="4"/>
  <c r="E535" i="4"/>
  <c r="J1541" i="1"/>
  <c r="J1543" i="1"/>
  <c r="J1545" i="1"/>
  <c r="G1570" i="1"/>
  <c r="I1570" i="1" s="1"/>
  <c r="G1574" i="1"/>
  <c r="I1574" i="1" s="1"/>
  <c r="G1576" i="1"/>
  <c r="I1576" i="1" s="1"/>
  <c r="G1579" i="1"/>
  <c r="I1579" i="1" s="1"/>
  <c r="G1581" i="1"/>
  <c r="I1581"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106" i="4"/>
  <c r="D102" i="1" s="1"/>
  <c r="D164" i="4"/>
  <c r="D152" i="4" s="1"/>
  <c r="F165" i="4"/>
  <c r="F202" i="4"/>
  <c r="E430" i="4"/>
  <c r="F536" i="4"/>
  <c r="F82" i="4"/>
  <c r="F126" i="4"/>
  <c r="E125" i="4"/>
  <c r="D121" i="1" s="1"/>
  <c r="F154" i="4"/>
  <c r="E153" i="4"/>
  <c r="F153" i="4" s="1"/>
  <c r="F7" i="5"/>
  <c r="E69" i="5"/>
  <c r="F310" i="4"/>
  <c r="F362" i="4"/>
  <c r="D431" i="4"/>
  <c r="D479" i="4"/>
  <c r="D491" i="4"/>
  <c r="F523" i="4"/>
  <c r="D597" i="4"/>
  <c r="F8" i="5"/>
  <c r="G336" i="9"/>
  <c r="E336" i="9" s="1"/>
  <c r="B336" i="9" s="1"/>
  <c r="F178" i="5"/>
  <c r="D177" i="5"/>
  <c r="F204" i="5"/>
  <c r="D203" i="5"/>
  <c r="F5" i="6"/>
  <c r="F427" i="4"/>
  <c r="G316" i="9"/>
  <c r="E316" i="9" s="1"/>
  <c r="B316" i="9" s="1"/>
  <c r="G315" i="9"/>
  <c r="D147" i="5"/>
  <c r="F150" i="5"/>
  <c r="D251" i="5"/>
  <c r="G345" i="9"/>
  <c r="E345" i="9" s="1"/>
  <c r="G314" i="9"/>
  <c r="F89" i="5"/>
  <c r="H316" i="9"/>
  <c r="H315" i="9"/>
  <c r="G339" i="9"/>
  <c r="E339" i="9" s="1"/>
  <c r="B339" i="9" s="1"/>
  <c r="F219" i="5"/>
  <c r="E273" i="4"/>
  <c r="D269" i="1" s="1"/>
  <c r="H314" i="9"/>
  <c r="E88" i="5"/>
  <c r="D1093" i="1" s="1"/>
  <c r="D135" i="5"/>
  <c r="E118" i="9"/>
  <c r="B118" i="9" s="1"/>
  <c r="F277" i="5"/>
  <c r="D35" i="6"/>
  <c r="D129" i="6"/>
  <c r="D141" i="6" s="1"/>
  <c r="G310" i="9"/>
  <c r="H309" i="9"/>
  <c r="M228" i="9"/>
  <c r="G309" i="9"/>
  <c r="E309" i="9" s="1"/>
  <c r="B309" i="9" s="1"/>
  <c r="H308" i="9"/>
  <c r="E308" i="9" s="1"/>
  <c r="B308" i="9" s="1"/>
  <c r="G302" i="9"/>
  <c r="E302" i="9" s="1"/>
  <c r="B302" i="9" s="1"/>
  <c r="G301" i="9"/>
  <c r="E301" i="9" s="1"/>
  <c r="B301" i="9" s="1"/>
  <c r="G300" i="9"/>
  <c r="E300" i="9" s="1"/>
  <c r="B300" i="9" s="1"/>
  <c r="H310" i="9"/>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3" i="9"/>
  <c r="E223" i="9" s="1"/>
  <c r="B223" i="9" s="1"/>
  <c r="G219" i="9"/>
  <c r="E219" i="9" s="1"/>
  <c r="B219" i="9" s="1"/>
  <c r="G215" i="9"/>
  <c r="E215" i="9" s="1"/>
  <c r="B215" i="9" s="1"/>
  <c r="G180" i="9"/>
  <c r="E180" i="9" s="1"/>
  <c r="B180" i="9" s="1"/>
  <c r="H179" i="9"/>
  <c r="L228" i="9"/>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14" i="9"/>
  <c r="B114" i="9" s="1"/>
  <c r="B120" i="9"/>
  <c r="E177" i="5"/>
  <c r="F10" i="6"/>
  <c r="F94" i="6"/>
  <c r="D44" i="8"/>
  <c r="B232" i="9"/>
  <c r="B242" i="9"/>
  <c r="B248" i="9"/>
  <c r="B254" i="9"/>
  <c r="B264" i="9"/>
  <c r="B270" i="9"/>
  <c r="B280" i="9"/>
  <c r="B286" i="9"/>
  <c r="F230" i="9"/>
  <c r="B230" i="9" s="1"/>
  <c r="B240" i="9"/>
  <c r="B258" i="9"/>
  <c r="B244" i="9"/>
  <c r="B250" i="9"/>
  <c r="B260" i="9"/>
  <c r="B266" i="9"/>
  <c r="B276" i="9"/>
  <c r="B282" i="9"/>
  <c r="B292" i="9"/>
  <c r="D45" i="8" l="1"/>
  <c r="K1480" i="9" s="1"/>
  <c r="G1628" i="1"/>
  <c r="H1585" i="1"/>
  <c r="G1585" i="1"/>
  <c r="F228" i="9"/>
  <c r="B228" i="9" s="1"/>
  <c r="G368" i="1"/>
  <c r="E360" i="4"/>
  <c r="D355" i="1" s="1"/>
  <c r="F373" i="4"/>
  <c r="G641" i="1"/>
  <c r="H641" i="1"/>
  <c r="H642" i="1"/>
  <c r="G642" i="1"/>
  <c r="F648" i="4"/>
  <c r="H198" i="1"/>
  <c r="G198" i="1"/>
  <c r="F134" i="4"/>
  <c r="G130" i="1"/>
  <c r="F106" i="4"/>
  <c r="G78" i="1"/>
  <c r="H78" i="1"/>
  <c r="F141" i="6"/>
  <c r="H30" i="3"/>
  <c r="C1537" i="1"/>
  <c r="D299" i="4"/>
  <c r="H17" i="3"/>
  <c r="C148" i="1"/>
  <c r="E314" i="9"/>
  <c r="B314" i="9" s="1"/>
  <c r="I22" i="3"/>
  <c r="D1074" i="1"/>
  <c r="H24" i="9"/>
  <c r="F7" i="4"/>
  <c r="D6" i="4"/>
  <c r="C3" i="1"/>
  <c r="G343" i="9"/>
  <c r="E343" i="9" s="1"/>
  <c r="B343" i="9" s="1"/>
  <c r="C1621" i="1"/>
  <c r="I38" i="3"/>
  <c r="F35" i="6"/>
  <c r="H27" i="3"/>
  <c r="C1431" i="1"/>
  <c r="G342" i="9"/>
  <c r="E342" i="9" s="1"/>
  <c r="H269" i="1"/>
  <c r="G269" i="1"/>
  <c r="G347" i="9"/>
  <c r="E347" i="9" s="1"/>
  <c r="F597" i="4"/>
  <c r="C591" i="1"/>
  <c r="F431" i="4"/>
  <c r="D430" i="4"/>
  <c r="C425" i="1"/>
  <c r="E6" i="5"/>
  <c r="F273" i="4"/>
  <c r="H102" i="1"/>
  <c r="G102" i="1"/>
  <c r="D418" i="4"/>
  <c r="F360" i="4"/>
  <c r="C355" i="1"/>
  <c r="I1559" i="1"/>
  <c r="E6" i="4"/>
  <c r="E176" i="5"/>
  <c r="D1180" i="1" s="1"/>
  <c r="I23" i="3"/>
  <c r="D1181" i="1"/>
  <c r="F129" i="6"/>
  <c r="C1525" i="1"/>
  <c r="F479" i="4"/>
  <c r="C473" i="1"/>
  <c r="E639" i="4"/>
  <c r="D633" i="1" s="1"/>
  <c r="D424" i="1"/>
  <c r="H19" i="9"/>
  <c r="E19" i="9" s="1"/>
  <c r="B19" i="9" s="1"/>
  <c r="B207" i="9"/>
  <c r="F135" i="5"/>
  <c r="C1140" i="1"/>
  <c r="F147" i="5"/>
  <c r="C1152" i="1"/>
  <c r="C1622" i="1"/>
  <c r="I39" i="3"/>
  <c r="G338" i="9"/>
  <c r="E338" i="9" s="1"/>
  <c r="B338" i="9" s="1"/>
  <c r="F203" i="5"/>
  <c r="C1207" i="1"/>
  <c r="G121" i="1"/>
  <c r="H121" i="1"/>
  <c r="D535" i="4"/>
  <c r="F230" i="4"/>
  <c r="C226" i="1"/>
  <c r="F140" i="4"/>
  <c r="C136" i="1"/>
  <c r="E417" i="4"/>
  <c r="D412" i="1" s="1"/>
  <c r="D303" i="1"/>
  <c r="F251" i="5"/>
  <c r="H24" i="3"/>
  <c r="C1255" i="1"/>
  <c r="D176" i="5"/>
  <c r="F177" i="5"/>
  <c r="H23" i="3"/>
  <c r="C1181" i="1"/>
  <c r="E152" i="4"/>
  <c r="D149" i="1"/>
  <c r="F164" i="4"/>
  <c r="C160" i="1"/>
  <c r="E640" i="4"/>
  <c r="D634" i="1" s="1"/>
  <c r="D529" i="1"/>
  <c r="E310" i="9"/>
  <c r="B310" i="9" s="1"/>
  <c r="H1093" i="1"/>
  <c r="G1093" i="1"/>
  <c r="B345" i="9"/>
  <c r="E344" i="9"/>
  <c r="I10" i="3" s="1"/>
  <c r="E315" i="9"/>
  <c r="B315" i="9" s="1"/>
  <c r="D69" i="5"/>
  <c r="F491" i="4"/>
  <c r="C485" i="1"/>
  <c r="D417" i="4"/>
  <c r="F308" i="4"/>
  <c r="C303" i="1"/>
  <c r="G24" i="9"/>
  <c r="F125" i="4"/>
  <c r="F49" i="4"/>
  <c r="C45" i="1"/>
  <c r="I1553" i="1"/>
  <c r="I1564" i="1"/>
  <c r="I1561" i="1"/>
  <c r="E418" i="4" l="1"/>
  <c r="D413" i="1" s="1"/>
  <c r="F417" i="4"/>
  <c r="C412" i="1"/>
  <c r="H160" i="1"/>
  <c r="G160" i="1"/>
  <c r="H1181" i="1"/>
  <c r="G1181" i="1"/>
  <c r="H1255" i="1"/>
  <c r="G1255" i="1"/>
  <c r="H226" i="1"/>
  <c r="G226" i="1"/>
  <c r="H1140" i="1"/>
  <c r="G1140" i="1"/>
  <c r="G1525" i="1"/>
  <c r="H1525" i="1"/>
  <c r="H425" i="1"/>
  <c r="G425" i="1"/>
  <c r="E341" i="9"/>
  <c r="B342" i="9"/>
  <c r="H3" i="1"/>
  <c r="G3" i="1"/>
  <c r="G1537" i="1"/>
  <c r="H1537" i="1"/>
  <c r="F69" i="5"/>
  <c r="H22" i="3"/>
  <c r="C1074" i="1"/>
  <c r="D6" i="5"/>
  <c r="D423" i="4"/>
  <c r="D301" i="4"/>
  <c r="C295" i="1"/>
  <c r="H485" i="1"/>
  <c r="G485" i="1"/>
  <c r="H1207" i="1"/>
  <c r="G1207" i="1"/>
  <c r="G1622" i="1"/>
  <c r="H1622" i="1"/>
  <c r="E422" i="4"/>
  <c r="I16" i="3"/>
  <c r="D2" i="1"/>
  <c r="G355" i="1"/>
  <c r="H355" i="1"/>
  <c r="F430" i="4"/>
  <c r="D639" i="4"/>
  <c r="C424" i="1"/>
  <c r="E346" i="9"/>
  <c r="B347" i="9"/>
  <c r="H1431" i="1"/>
  <c r="G1431" i="1"/>
  <c r="H9" i="3"/>
  <c r="H1621" i="1"/>
  <c r="G1621" i="1"/>
  <c r="H11" i="3"/>
  <c r="D300" i="4"/>
  <c r="D422" i="4"/>
  <c r="F6" i="4"/>
  <c r="H16" i="3"/>
  <c r="C2" i="1"/>
  <c r="E299" i="4"/>
  <c r="F299" i="4" s="1"/>
  <c r="I17" i="3"/>
  <c r="D148" i="1"/>
  <c r="H148" i="1" s="1"/>
  <c r="F176" i="5"/>
  <c r="C1180" i="1"/>
  <c r="F418" i="4"/>
  <c r="C413" i="1"/>
  <c r="H299" i="9"/>
  <c r="D1011" i="1"/>
  <c r="G591" i="1"/>
  <c r="H591" i="1"/>
  <c r="E24" i="9"/>
  <c r="G45" i="1"/>
  <c r="H45" i="1"/>
  <c r="G303" i="1"/>
  <c r="H303" i="1"/>
  <c r="H149" i="1"/>
  <c r="G149" i="1"/>
  <c r="G136" i="1"/>
  <c r="H136" i="1"/>
  <c r="D640" i="4"/>
  <c r="F535" i="4"/>
  <c r="C529" i="1"/>
  <c r="H1152" i="1"/>
  <c r="G1152" i="1"/>
  <c r="H473" i="1"/>
  <c r="G473" i="1"/>
  <c r="F152" i="4"/>
  <c r="K3" i="9" l="1"/>
  <c r="I9" i="3"/>
  <c r="E643" i="4"/>
  <c r="D417" i="1"/>
  <c r="G306" i="9"/>
  <c r="E306" i="9" s="1"/>
  <c r="B306" i="9" s="1"/>
  <c r="G299" i="9"/>
  <c r="E299" i="9" s="1"/>
  <c r="F6" i="5"/>
  <c r="C1011" i="1"/>
  <c r="N3" i="9"/>
  <c r="I11" i="3"/>
  <c r="H424" i="1"/>
  <c r="G424" i="1"/>
  <c r="E300" i="4"/>
  <c r="F300" i="4" s="1"/>
  <c r="H1074" i="1"/>
  <c r="G1074" i="1"/>
  <c r="F640" i="4"/>
  <c r="C634" i="1"/>
  <c r="H1180" i="1"/>
  <c r="G1180" i="1"/>
  <c r="E301" i="4"/>
  <c r="D297" i="1" s="1"/>
  <c r="E423" i="4"/>
  <c r="E424" i="4" s="1"/>
  <c r="D419" i="1" s="1"/>
  <c r="D295" i="1"/>
  <c r="G295" i="1" s="1"/>
  <c r="D424" i="4"/>
  <c r="F422" i="4"/>
  <c r="D643" i="4"/>
  <c r="C417" i="1"/>
  <c r="F639" i="4"/>
  <c r="C633" i="1"/>
  <c r="F301" i="4"/>
  <c r="C297" i="1"/>
  <c r="G148" i="1"/>
  <c r="G412" i="1"/>
  <c r="H412" i="1"/>
  <c r="G529" i="1"/>
  <c r="H529" i="1"/>
  <c r="H413" i="1"/>
  <c r="G413" i="1"/>
  <c r="H295" i="1"/>
  <c r="B24" i="9"/>
  <c r="G2" i="1"/>
  <c r="H2" i="1"/>
  <c r="C296" i="1"/>
  <c r="D644" i="4"/>
  <c r="D425" i="4"/>
  <c r="F423" i="4"/>
  <c r="C418" i="1"/>
  <c r="G20" i="9"/>
  <c r="H297" i="1" l="1"/>
  <c r="G297" i="1"/>
  <c r="H417" i="1"/>
  <c r="G417" i="1"/>
  <c r="B299" i="9"/>
  <c r="F424" i="4"/>
  <c r="C419" i="1"/>
  <c r="D637" i="1"/>
  <c r="D645" i="4"/>
  <c r="F643" i="4"/>
  <c r="C637" i="1"/>
  <c r="E425" i="4"/>
  <c r="D420" i="1" s="1"/>
  <c r="E644" i="4"/>
  <c r="E645" i="4" s="1"/>
  <c r="D418" i="1"/>
  <c r="G418" i="1" s="1"/>
  <c r="H20" i="9"/>
  <c r="E20" i="9" s="1"/>
  <c r="B20" i="9" s="1"/>
  <c r="H634" i="1"/>
  <c r="G634" i="1"/>
  <c r="D296" i="1"/>
  <c r="H296" i="1" s="1"/>
  <c r="D646" i="4"/>
  <c r="C638" i="1"/>
  <c r="F425" i="4"/>
  <c r="C420" i="1"/>
  <c r="H633" i="1"/>
  <c r="G633" i="1"/>
  <c r="H8" i="3"/>
  <c r="H1011" i="1"/>
  <c r="G1011" i="1"/>
  <c r="H418" i="1" l="1"/>
  <c r="F644" i="4"/>
  <c r="G296" i="1"/>
  <c r="D639" i="1"/>
  <c r="D649" i="4"/>
  <c r="F645" i="4"/>
  <c r="C639" i="1"/>
  <c r="G420" i="1"/>
  <c r="H420" i="1"/>
  <c r="F646" i="4"/>
  <c r="D650" i="4"/>
  <c r="C640" i="1"/>
  <c r="M3" i="9"/>
  <c r="H637" i="1"/>
  <c r="G637" i="1"/>
  <c r="E646" i="4"/>
  <c r="D638" i="1"/>
  <c r="H638" i="1" s="1"/>
  <c r="H419" i="1"/>
  <c r="G419" i="1"/>
  <c r="E650" i="4" l="1"/>
  <c r="D640" i="1"/>
  <c r="G640" i="1" s="1"/>
  <c r="G638" i="1"/>
  <c r="G334" i="9"/>
  <c r="E334" i="9" s="1"/>
  <c r="H334" i="9"/>
  <c r="H18" i="3"/>
  <c r="C643" i="1"/>
  <c r="F650" i="4"/>
  <c r="H19" i="3"/>
  <c r="C644" i="1"/>
  <c r="H639" i="1"/>
  <c r="G639" i="1"/>
  <c r="E649" i="4"/>
  <c r="H640" i="1" l="1"/>
  <c r="I18" i="3"/>
  <c r="D643" i="1"/>
  <c r="G643" i="1" s="1"/>
  <c r="G297" i="9"/>
  <c r="E297" i="9" s="1"/>
  <c r="B297" i="9" s="1"/>
  <c r="B334" i="9"/>
  <c r="E298" i="9"/>
  <c r="I8" i="3" s="1"/>
  <c r="H7" i="3"/>
  <c r="F649" i="4"/>
  <c r="I19" i="3"/>
  <c r="D644" i="1"/>
  <c r="H644" i="1" s="1"/>
  <c r="H643" i="1" l="1"/>
  <c r="G644" i="1"/>
  <c r="J3" i="9"/>
  <c r="L293" i="9" l="1"/>
  <c r="F293" i="9" s="1"/>
  <c r="H295" i="9"/>
  <c r="G295" i="9"/>
  <c r="G18" i="9"/>
  <c r="H18" i="9"/>
  <c r="K7" i="9"/>
  <c r="J12" i="9"/>
  <c r="I6" i="9"/>
  <c r="K12" i="9"/>
  <c r="G17" i="9"/>
  <c r="J6" i="9"/>
  <c r="I11" i="9"/>
  <c r="H17" i="9"/>
  <c r="K6" i="9"/>
  <c r="J11" i="9"/>
  <c r="I17" i="9"/>
  <c r="M15" i="9"/>
  <c r="J5" i="9"/>
  <c r="H21" i="9"/>
  <c r="H22" i="9"/>
  <c r="I13" i="9"/>
  <c r="J8" i="9"/>
  <c r="G15" i="9"/>
  <c r="K8" i="9"/>
  <c r="J13" i="9"/>
  <c r="I7" i="9"/>
  <c r="K13" i="9"/>
  <c r="J7" i="9"/>
  <c r="I12" i="9"/>
  <c r="K11" i="9"/>
  <c r="L16" i="9"/>
  <c r="J10" i="9"/>
  <c r="G22" i="9"/>
  <c r="G16" i="9"/>
  <c r="I9" i="9"/>
  <c r="H16" i="9"/>
  <c r="J9" i="9"/>
  <c r="H15" i="9"/>
  <c r="K9" i="9"/>
  <c r="L15" i="9"/>
  <c r="F15" i="9" s="1"/>
  <c r="G21" i="9"/>
  <c r="I8" i="9"/>
  <c r="I5" i="9"/>
  <c r="J17" i="9"/>
  <c r="K5" i="9"/>
  <c r="M16" i="9"/>
  <c r="K10" i="9"/>
  <c r="E21" i="9" l="1"/>
  <c r="B21" i="9" s="1"/>
  <c r="E12" i="9"/>
  <c r="B12" i="9" s="1"/>
  <c r="E295" i="9"/>
  <c r="E23" i="9" s="1"/>
  <c r="I7" i="3" s="1"/>
  <c r="E5" i="9"/>
  <c r="B5" i="9" s="1"/>
  <c r="E8" i="9"/>
  <c r="B8" i="9" s="1"/>
  <c r="E16" i="9"/>
  <c r="E7" i="9"/>
  <c r="B7" i="9" s="1"/>
  <c r="E22" i="9"/>
  <c r="B22" i="9" s="1"/>
  <c r="E10" i="9"/>
  <c r="B10" i="9" s="1"/>
  <c r="E11" i="9"/>
  <c r="B11" i="9" s="1"/>
  <c r="E6" i="9"/>
  <c r="B6" i="9" s="1"/>
  <c r="E18" i="9"/>
  <c r="B18" i="9" s="1"/>
  <c r="E9" i="9"/>
  <c r="B9" i="9" s="1"/>
  <c r="F16" i="9"/>
  <c r="F14" i="9" s="1"/>
  <c r="E15" i="9"/>
  <c r="B295" i="9"/>
  <c r="E17" i="9"/>
  <c r="B17" i="9" s="1"/>
  <c r="E13" i="9"/>
  <c r="B13" i="9" s="1"/>
  <c r="B293" i="9"/>
  <c r="F23" i="9"/>
  <c r="B16" i="9" l="1"/>
  <c r="F3"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<sst xmlns="http://schemas.openxmlformats.org/spreadsheetml/2006/main" count="4719" uniqueCount="3650">
  <si>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</si>
  <si>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</si>
  <si>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</si>
  <si>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</si>
  <si>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</si>
  <si>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</si>
  <si>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</si>
  <si>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</si>
  <si>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</si>
  <si>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</si>
  <si>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</si>
  <si>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</si>
  <si>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</si>
  <si>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</si>
  <si>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</si>
  <si>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</si>
  <si>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</si>
  <si>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</si>
  <si>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</si>
  <si>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</si>
  <si>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</si>
  <si>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</si>
  <si>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</si>
  <si>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</si>
  <si>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</si>
  <si>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</si>
  <si>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</si>
  <si>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</si>
  <si>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</si>
  <si>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</si>
  <si>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</si>
  <si>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LEPOGLAVI</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</si>
  <si>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</si>
  <si>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</si>
  <si>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</si>
  <si>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</si>
  <si>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</si>
  <si>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</si>
  <si>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</si>
  <si>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</si>
  <si>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</si>
  <si>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</si>
  <si>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</si>
  <si>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</si>
  <si>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</si>
  <si>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</si>
  <si>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</si>
  <si>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</si>
  <si>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</si>
  <si>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</si>
  <si>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</si>
  <si>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</si>
  <si>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</si>
  <si>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</si>
  <si>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</si>
  <si>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</si>
  <si>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3164 - KAZNIONICA U LEPOGLAVI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</si>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</sst>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13984010.460000001</v>
      </c>
      <c r="D2" s="6">
        <f>'PR-RAS'!E6</f>
        <v>15497860.469999999</v>
      </c>
      <c r="E2" s="6">
        <v>0</v>
      </c>
      <c r="F2" s="6">
        <v>0</v>
      </c>
      <c r="G2" s="7">
        <f t="shared" ref="G2:G274" si="0">(B2/1000)*(C2*1+D2*2)</f>
        <v>44979.731399999997</v>
      </c>
      <c r="H2" s="7">
        <f t="shared" ref="H2:H274" si="1">ABS(C2-ROUND(C2,0))+ABS(D2-ROUND(D2,0))</f>
        <v>0.92999999970197678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22398.34</v>
      </c>
      <c r="D45" s="1">
        <f>'PR-RAS'!E49</f>
        <v>52975.8</v>
      </c>
      <c r="E45" s="1">
        <v>0</v>
      </c>
      <c r="F45" s="1">
        <v>0</v>
      </c>
      <c r="G45" s="2">
        <f t="shared" si="0"/>
        <v>5647.3973599999999</v>
      </c>
      <c r="H45" s="2">
        <f t="shared" si="1"/>
        <v>0.53999999999723514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37425</v>
      </c>
      <c r="E57" s="1">
        <v>0</v>
      </c>
      <c r="F57" s="1">
        <v>0</v>
      </c>
      <c r="G57" s="2">
        <f t="shared" si="0"/>
        <v>4191.6000000000004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37425</v>
      </c>
      <c r="E59" s="1">
        <v>0</v>
      </c>
      <c r="F59" s="1">
        <v>0</v>
      </c>
      <c r="G59" s="2">
        <f t="shared" si="0"/>
        <v>4341.3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22398.34</v>
      </c>
      <c r="D73" s="1">
        <f>'PR-RAS'!E77</f>
        <v>15550.8</v>
      </c>
      <c r="E73" s="1">
        <v>0</v>
      </c>
      <c r="F73" s="1">
        <v>0</v>
      </c>
      <c r="G73" s="2">
        <f t="shared" si="0"/>
        <v>3851.99568</v>
      </c>
      <c r="H73" s="2">
        <f t="shared" si="1"/>
        <v>0.54000000000087311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7179.94</v>
      </c>
      <c r="D74" s="1">
        <f>'PR-RAS'!E78</f>
        <v>4522.42</v>
      </c>
      <c r="E74" s="1">
        <v>0</v>
      </c>
      <c r="F74" s="1">
        <v>0</v>
      </c>
      <c r="G74" s="2">
        <f t="shared" si="0"/>
        <v>1184.4089399999998</v>
      </c>
      <c r="H74" s="2">
        <f t="shared" si="1"/>
        <v>0.48000000000047294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15218.4</v>
      </c>
      <c r="D76" s="1">
        <f>'PR-RAS'!E80</f>
        <v>11028.38</v>
      </c>
      <c r="E76" s="1">
        <v>0</v>
      </c>
      <c r="F76" s="1">
        <v>0</v>
      </c>
      <c r="G76" s="2">
        <f t="shared" si="0"/>
        <v>2795.6369999999997</v>
      </c>
      <c r="H76" s="2">
        <f t="shared" si="1"/>
        <v>0.77999999999883585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26.88</v>
      </c>
      <c r="D78" s="1">
        <f>'PR-RAS'!E82</f>
        <v>48.76</v>
      </c>
      <c r="E78" s="1">
        <v>0</v>
      </c>
      <c r="F78" s="1">
        <v>0</v>
      </c>
      <c r="G78" s="2">
        <f t="shared" si="0"/>
        <v>9.5787999999999993</v>
      </c>
      <c r="H78" s="2">
        <f t="shared" si="1"/>
        <v>0.36000000000000298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26.88</v>
      </c>
      <c r="D79" s="1">
        <f>'PR-RAS'!E83</f>
        <v>48.76</v>
      </c>
      <c r="E79" s="1">
        <v>0</v>
      </c>
      <c r="F79" s="1">
        <v>0</v>
      </c>
      <c r="G79" s="2">
        <f t="shared" si="0"/>
        <v>9.7031999999999989</v>
      </c>
      <c r="H79" s="2">
        <f t="shared" si="1"/>
        <v>0.36000000000000298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26.88</v>
      </c>
      <c r="D81" s="1">
        <f>'PR-RAS'!E85</f>
        <v>48.76</v>
      </c>
      <c r="E81" s="1">
        <v>0</v>
      </c>
      <c r="F81" s="1">
        <v>0</v>
      </c>
      <c r="G81" s="2">
        <f t="shared" si="0"/>
        <v>9.952</v>
      </c>
      <c r="H81" s="2">
        <f t="shared" si="1"/>
        <v>0.36000000000000298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19000.330000000002</v>
      </c>
      <c r="D102" s="1">
        <f>'PR-RAS'!E106</f>
        <v>14911.77</v>
      </c>
      <c r="E102" s="1">
        <v>0</v>
      </c>
      <c r="F102" s="1">
        <v>0</v>
      </c>
      <c r="G102" s="2">
        <f t="shared" si="0"/>
        <v>4931.2108700000008</v>
      </c>
      <c r="H102" s="2">
        <f t="shared" si="1"/>
        <v>0.56000000000130967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6374.08</v>
      </c>
      <c r="D108" s="1">
        <f>'PR-RAS'!E112</f>
        <v>14911.77</v>
      </c>
      <c r="E108" s="1">
        <v>0</v>
      </c>
      <c r="F108" s="1">
        <v>0</v>
      </c>
      <c r="G108" s="2">
        <f t="shared" si="0"/>
        <v>3873.14534</v>
      </c>
      <c r="H108" s="2">
        <f t="shared" si="1"/>
        <v>0.30999999999949068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6374.08</v>
      </c>
      <c r="D113" s="1">
        <f>'PR-RAS'!E117</f>
        <v>14911.77</v>
      </c>
      <c r="E113" s="1">
        <v>0</v>
      </c>
      <c r="F113" s="1">
        <v>0</v>
      </c>
      <c r="G113" s="2">
        <f t="shared" si="0"/>
        <v>4054.1334400000005</v>
      </c>
      <c r="H113" s="2">
        <f t="shared" si="1"/>
        <v>0.30999999999949068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12626.25</v>
      </c>
      <c r="D120" s="1">
        <f>'PR-RAS'!E124</f>
        <v>0</v>
      </c>
      <c r="E120" s="1">
        <v>0</v>
      </c>
      <c r="F120" s="1">
        <v>0</v>
      </c>
      <c r="G120" s="2">
        <f>(B120/1000)*(C120*1+D120*2)</f>
        <v>1502.5237499999998</v>
      </c>
      <c r="H120" s="2">
        <f>ABS(C120-ROUND(C120,0))+ABS(D120-ROUND(D120,0))</f>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1727589.0899999999</v>
      </c>
      <c r="D121" s="1">
        <f>'PR-RAS'!E125</f>
        <v>1863937.82</v>
      </c>
      <c r="E121" s="1">
        <v>0</v>
      </c>
      <c r="F121" s="1">
        <v>0</v>
      </c>
      <c r="G121" s="2">
        <f t="shared" si="0"/>
        <v>654655.76760000002</v>
      </c>
      <c r="H121" s="2">
        <f t="shared" si="1"/>
        <v>0.26999999978579581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1727589.0899999999</v>
      </c>
      <c r="D122" s="1">
        <f>'PR-RAS'!E126</f>
        <v>1863887.82</v>
      </c>
      <c r="E122" s="1">
        <v>0</v>
      </c>
      <c r="F122" s="1">
        <v>0</v>
      </c>
      <c r="G122" s="2">
        <f t="shared" si="0"/>
        <v>660099.13233000005</v>
      </c>
      <c r="H122" s="2">
        <f t="shared" si="1"/>
        <v>0.26999999978579581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746339.12</v>
      </c>
      <c r="D123" s="1">
        <f>'PR-RAS'!E127</f>
        <v>770070</v>
      </c>
      <c r="E123" s="1">
        <v>0</v>
      </c>
      <c r="F123" s="1">
        <v>0</v>
      </c>
      <c r="G123" s="2">
        <f t="shared" si="0"/>
        <v>278950.45264000003</v>
      </c>
      <c r="H123" s="2">
        <f t="shared" si="1"/>
        <v>0.11999999999534339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981249.97</v>
      </c>
      <c r="D124" s="1">
        <f>'PR-RAS'!E128</f>
        <v>1093817.82</v>
      </c>
      <c r="E124" s="1">
        <v>0</v>
      </c>
      <c r="F124" s="1">
        <v>0</v>
      </c>
      <c r="G124" s="2">
        <f t="shared" si="0"/>
        <v>389772.93003000005</v>
      </c>
      <c r="H124" s="2">
        <f t="shared" si="1"/>
        <v>0.2099999999627471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50</v>
      </c>
      <c r="E127" s="1">
        <v>0</v>
      </c>
      <c r="F127" s="1">
        <v>0</v>
      </c>
      <c r="G127" s="2">
        <f t="shared" si="0"/>
        <v>12.6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12138961.34</v>
      </c>
      <c r="D130" s="1">
        <f>'PR-RAS'!E134</f>
        <v>13546885.969999999</v>
      </c>
      <c r="E130" s="1">
        <v>0</v>
      </c>
      <c r="F130" s="1">
        <v>0</v>
      </c>
      <c r="G130" s="2">
        <f t="shared" si="0"/>
        <v>5061022.5931200003</v>
      </c>
      <c r="H130" s="2">
        <f t="shared" si="1"/>
        <v>0.37000000104308128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12138961.34</v>
      </c>
      <c r="D131" s="1">
        <f>'PR-RAS'!E135</f>
        <v>13546885.969999999</v>
      </c>
      <c r="E131" s="1">
        <v>0</v>
      </c>
      <c r="F131" s="1">
        <v>0</v>
      </c>
      <c r="G131" s="2">
        <f t="shared" si="0"/>
        <v>5100255.3264000006</v>
      </c>
      <c r="H131" s="2">
        <f t="shared" si="1"/>
        <v>0.37000000104308128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11943598.449999999</v>
      </c>
      <c r="D132" s="1">
        <f>'PR-RAS'!E136</f>
        <v>12942928.279999999</v>
      </c>
      <c r="E132" s="1">
        <v>0</v>
      </c>
      <c r="F132" s="1">
        <v>0</v>
      </c>
      <c r="G132" s="2">
        <f t="shared" si="0"/>
        <v>4955658.6063099997</v>
      </c>
      <c r="H132" s="2">
        <f t="shared" si="1"/>
        <v>0.72999999858438969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195362.89</v>
      </c>
      <c r="D133" s="1">
        <f>'PR-RAS'!E137</f>
        <v>603957.68999999994</v>
      </c>
      <c r="E133" s="1">
        <v>0</v>
      </c>
      <c r="F133" s="1">
        <v>0</v>
      </c>
      <c r="G133" s="2">
        <f t="shared" si="0"/>
        <v>185232.73164000001</v>
      </c>
      <c r="H133" s="2">
        <f t="shared" si="1"/>
        <v>0.42000000004190952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76034.48</v>
      </c>
      <c r="D136" s="1">
        <f>'PR-RAS'!E140</f>
        <v>19100.349999999999</v>
      </c>
      <c r="E136" s="1">
        <v>0</v>
      </c>
      <c r="F136" s="1">
        <v>0</v>
      </c>
      <c r="G136" s="2">
        <f t="shared" si="0"/>
        <v>15421.749299999999</v>
      </c>
      <c r="H136" s="2">
        <f t="shared" si="1"/>
        <v>0.82999999999447027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76034.48</v>
      </c>
      <c r="D147" s="1">
        <f>'PR-RAS'!E151</f>
        <v>19100.349999999999</v>
      </c>
      <c r="E147" s="1">
        <v>0</v>
      </c>
      <c r="F147" s="1">
        <v>0</v>
      </c>
      <c r="G147" s="2">
        <f t="shared" si="0"/>
        <v>16678.33628</v>
      </c>
      <c r="H147" s="2">
        <f t="shared" si="1"/>
        <v>0.82999999999447027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13472967.399999999</v>
      </c>
      <c r="D148" s="1">
        <f>'PR-RAS'!E152</f>
        <v>15711243.779999999</v>
      </c>
      <c r="E148" s="1">
        <v>0</v>
      </c>
      <c r="F148" s="1">
        <v>0</v>
      </c>
      <c r="G148" s="2">
        <f t="shared" si="0"/>
        <v>6599631.8791199988</v>
      </c>
      <c r="H148" s="2">
        <f t="shared" si="1"/>
        <v>0.61999999918043613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9687247.3399999999</v>
      </c>
      <c r="D149" s="1">
        <f>'PR-RAS'!E153</f>
        <v>11669580.66</v>
      </c>
      <c r="E149" s="1">
        <v>0</v>
      </c>
      <c r="F149" s="1">
        <v>0</v>
      </c>
      <c r="G149" s="2">
        <f t="shared" si="0"/>
        <v>4887908.4816800002</v>
      </c>
      <c r="H149" s="2">
        <f t="shared" si="1"/>
        <v>0.67999999970197678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7389378.5299999993</v>
      </c>
      <c r="D150" s="1">
        <f>'PR-RAS'!E154</f>
        <v>8892561.6999999993</v>
      </c>
      <c r="E150" s="1">
        <v>0</v>
      </c>
      <c r="F150" s="1">
        <v>0</v>
      </c>
      <c r="G150" s="2">
        <f t="shared" si="0"/>
        <v>3751000.7875699997</v>
      </c>
      <c r="H150" s="2">
        <f t="shared" si="1"/>
        <v>0.77000000141561031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6709899.4699999997</v>
      </c>
      <c r="D151" s="1">
        <f>'PR-RAS'!E155</f>
        <v>8091089.5199999996</v>
      </c>
      <c r="E151" s="1">
        <v>0</v>
      </c>
      <c r="F151" s="1">
        <v>0</v>
      </c>
      <c r="G151" s="2">
        <f t="shared" si="0"/>
        <v>3433811.7764999997</v>
      </c>
      <c r="H151" s="2">
        <f t="shared" si="1"/>
        <v>0.95000000018626451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679479.06</v>
      </c>
      <c r="D153" s="1">
        <f>'PR-RAS'!E157</f>
        <v>801472.18</v>
      </c>
      <c r="E153" s="1">
        <v>0</v>
      </c>
      <c r="F153" s="1">
        <v>0</v>
      </c>
      <c r="G153" s="2">
        <f t="shared" si="0"/>
        <v>346928.35983999999</v>
      </c>
      <c r="H153" s="2">
        <f t="shared" si="1"/>
        <v>0.2400000001071021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332468.62</v>
      </c>
      <c r="D155" s="1">
        <f>'PR-RAS'!E159</f>
        <v>438197.21</v>
      </c>
      <c r="E155" s="1">
        <v>0</v>
      </c>
      <c r="F155" s="1">
        <v>0</v>
      </c>
      <c r="G155" s="2">
        <f t="shared" si="0"/>
        <v>186164.90815999999</v>
      </c>
      <c r="H155" s="2">
        <f t="shared" si="1"/>
        <v>0.59000000002561137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1965400.19</v>
      </c>
      <c r="D156" s="1">
        <f>'PR-RAS'!E160</f>
        <v>2338821.75</v>
      </c>
      <c r="E156" s="1">
        <v>0</v>
      </c>
      <c r="F156" s="1">
        <v>0</v>
      </c>
      <c r="G156" s="2">
        <f t="shared" si="0"/>
        <v>1029671.77195</v>
      </c>
      <c r="H156" s="2">
        <f t="shared" si="1"/>
        <v>0.43999999994412065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813445.29</v>
      </c>
      <c r="D157" s="1">
        <f>'PR-RAS'!E161</f>
        <v>973670.32</v>
      </c>
      <c r="E157" s="1">
        <v>0</v>
      </c>
      <c r="F157" s="1">
        <v>0</v>
      </c>
      <c r="G157" s="2">
        <f t="shared" si="0"/>
        <v>430682.60507999995</v>
      </c>
      <c r="H157" s="2">
        <f t="shared" si="1"/>
        <v>0.60999999998603016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1151954.8999999999</v>
      </c>
      <c r="D158" s="1">
        <f>'PR-RAS'!E162</f>
        <v>1365151.43</v>
      </c>
      <c r="E158" s="1">
        <v>0</v>
      </c>
      <c r="F158" s="1">
        <v>0</v>
      </c>
      <c r="G158" s="2">
        <f t="shared" si="0"/>
        <v>609514.46831999999</v>
      </c>
      <c r="H158" s="2">
        <f t="shared" si="1"/>
        <v>0.53000000002793968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3758058.88</v>
      </c>
      <c r="D160" s="1">
        <f>'PR-RAS'!E164</f>
        <v>4024005.9699999997</v>
      </c>
      <c r="E160" s="1">
        <v>0</v>
      </c>
      <c r="F160" s="1">
        <v>0</v>
      </c>
      <c r="G160" s="2">
        <f t="shared" si="0"/>
        <v>1877165.2603800001</v>
      </c>
      <c r="H160" s="2">
        <f t="shared" si="1"/>
        <v>0.15000000037252903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241845.57</v>
      </c>
      <c r="D161" s="1">
        <f>'PR-RAS'!E165</f>
        <v>261073</v>
      </c>
      <c r="E161" s="1">
        <v>0</v>
      </c>
      <c r="F161" s="1">
        <v>0</v>
      </c>
      <c r="G161" s="2">
        <f t="shared" si="0"/>
        <v>122238.65120000001</v>
      </c>
      <c r="H161" s="2">
        <f t="shared" si="1"/>
        <v>0.42999999999301508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11655.2</v>
      </c>
      <c r="D162" s="1">
        <f>'PR-RAS'!E166</f>
        <v>18073.62</v>
      </c>
      <c r="E162" s="1">
        <v>0</v>
      </c>
      <c r="F162" s="1">
        <v>0</v>
      </c>
      <c r="G162" s="2">
        <f t="shared" si="0"/>
        <v>7696.1928400000006</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227507.99</v>
      </c>
      <c r="D163" s="1">
        <f>'PR-RAS'!E167</f>
        <v>240628.63</v>
      </c>
      <c r="E163" s="1">
        <v>0</v>
      </c>
      <c r="F163" s="1">
        <v>0</v>
      </c>
      <c r="G163" s="2">
        <f t="shared" si="0"/>
        <v>114819.97050000001</v>
      </c>
      <c r="H163" s="2">
        <f t="shared" si="1"/>
        <v>0.38000000000465661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2682.38</v>
      </c>
      <c r="D164" s="1">
        <f>'PR-RAS'!E168</f>
        <v>2370.75</v>
      </c>
      <c r="E164" s="1">
        <v>0</v>
      </c>
      <c r="F164" s="1">
        <v>0</v>
      </c>
      <c r="G164" s="2">
        <f t="shared" si="0"/>
        <v>1210.0924400000001</v>
      </c>
      <c r="H164" s="2">
        <f t="shared" si="1"/>
        <v>0.63000000000010914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2397988.1999999997</v>
      </c>
      <c r="D166" s="1">
        <f>'PR-RAS'!E170</f>
        <v>2542118.62</v>
      </c>
      <c r="E166" s="1">
        <v>0</v>
      </c>
      <c r="F166" s="1">
        <v>0</v>
      </c>
      <c r="G166" s="2">
        <f t="shared" si="0"/>
        <v>1234567.1976000001</v>
      </c>
      <c r="H166" s="2">
        <f t="shared" si="1"/>
        <v>0.57999999960884452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178985.29</v>
      </c>
      <c r="D167" s="1">
        <f>'PR-RAS'!E171</f>
        <v>158497.18</v>
      </c>
      <c r="E167" s="1">
        <v>0</v>
      </c>
      <c r="F167" s="1">
        <v>0</v>
      </c>
      <c r="G167" s="2">
        <f t="shared" si="0"/>
        <v>82332.621900000013</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1587532.43</v>
      </c>
      <c r="D168" s="1">
        <f>'PR-RAS'!E172</f>
        <v>1762709.51</v>
      </c>
      <c r="E168" s="1">
        <v>0</v>
      </c>
      <c r="F168" s="1">
        <v>0</v>
      </c>
      <c r="G168" s="2">
        <f t="shared" si="0"/>
        <v>853862.89215000009</v>
      </c>
      <c r="H168" s="2">
        <f t="shared" si="1"/>
        <v>0.91999999992549419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404381.7</v>
      </c>
      <c r="D169" s="1">
        <f>'PR-RAS'!E173</f>
        <v>410329.39</v>
      </c>
      <c r="E169" s="1">
        <v>0</v>
      </c>
      <c r="F169" s="1">
        <v>0</v>
      </c>
      <c r="G169" s="2">
        <f t="shared" si="0"/>
        <v>205806.80064</v>
      </c>
      <c r="H169" s="2">
        <f t="shared" si="1"/>
        <v>0.69000000000232831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151093.13</v>
      </c>
      <c r="D170" s="1">
        <f>'PR-RAS'!E174</f>
        <v>150868.69</v>
      </c>
      <c r="E170" s="1">
        <v>0</v>
      </c>
      <c r="F170" s="1">
        <v>0</v>
      </c>
      <c r="G170" s="2">
        <f t="shared" si="0"/>
        <v>76528.356190000006</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44395.64</v>
      </c>
      <c r="D171" s="1">
        <f>'PR-RAS'!E175</f>
        <v>38705.25</v>
      </c>
      <c r="E171" s="1">
        <v>0</v>
      </c>
      <c r="F171" s="1">
        <v>0</v>
      </c>
      <c r="G171" s="2">
        <f t="shared" si="0"/>
        <v>20707.043800000003</v>
      </c>
      <c r="H171" s="2">
        <f t="shared" si="1"/>
        <v>0.61000000000058208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31600.01</v>
      </c>
      <c r="D173" s="1">
        <f>'PR-RAS'!E177</f>
        <v>21008.6</v>
      </c>
      <c r="E173" s="1">
        <v>0</v>
      </c>
      <c r="F173" s="1">
        <v>0</v>
      </c>
      <c r="G173" s="2">
        <f t="shared" si="0"/>
        <v>12662.160119999997</v>
      </c>
      <c r="H173" s="2">
        <f t="shared" si="1"/>
        <v>0.40999999999985448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731768.53</v>
      </c>
      <c r="D174" s="1">
        <f>'PR-RAS'!E178</f>
        <v>813254.88</v>
      </c>
      <c r="E174" s="1">
        <v>0</v>
      </c>
      <c r="F174" s="1">
        <v>0</v>
      </c>
      <c r="G174" s="2">
        <f t="shared" si="0"/>
        <v>407982.14416999999</v>
      </c>
      <c r="H174" s="2">
        <f t="shared" si="1"/>
        <v>0.58999999996740371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36341.769999999997</v>
      </c>
      <c r="D175" s="1">
        <f>'PR-RAS'!E179</f>
        <v>43876.56</v>
      </c>
      <c r="E175" s="1">
        <v>0</v>
      </c>
      <c r="F175" s="1">
        <v>0</v>
      </c>
      <c r="G175" s="2">
        <f t="shared" si="0"/>
        <v>21592.510859999995</v>
      </c>
      <c r="H175" s="2">
        <f t="shared" si="1"/>
        <v>0.67000000000552973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56025.25</v>
      </c>
      <c r="D176" s="1">
        <f>'PR-RAS'!E180</f>
        <v>79073.91</v>
      </c>
      <c r="E176" s="1">
        <v>0</v>
      </c>
      <c r="F176" s="1">
        <v>0</v>
      </c>
      <c r="G176" s="2">
        <f t="shared" si="0"/>
        <v>37480.287250000001</v>
      </c>
      <c r="H176" s="2">
        <f t="shared" si="1"/>
        <v>0.33999999999650754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8842.84</v>
      </c>
      <c r="D177" s="1">
        <f>'PR-RAS'!E181</f>
        <v>6555.65</v>
      </c>
      <c r="E177" s="1">
        <v>0</v>
      </c>
      <c r="F177" s="1">
        <v>0</v>
      </c>
      <c r="G177" s="2">
        <f t="shared" si="0"/>
        <v>3863.9286399999996</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225421.39</v>
      </c>
      <c r="D178" s="1">
        <f>'PR-RAS'!E182</f>
        <v>185255.75</v>
      </c>
      <c r="E178" s="1">
        <v>0</v>
      </c>
      <c r="F178" s="1">
        <v>0</v>
      </c>
      <c r="G178" s="2">
        <f t="shared" si="0"/>
        <v>105480.12153</v>
      </c>
      <c r="H178" s="2">
        <f t="shared" si="1"/>
        <v>0.64000000001396984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39301.14</v>
      </c>
      <c r="D180" s="1">
        <f>'PR-RAS'!E184</f>
        <v>45821.72</v>
      </c>
      <c r="E180" s="1">
        <v>0</v>
      </c>
      <c r="F180" s="1">
        <v>0</v>
      </c>
      <c r="G180" s="2">
        <f t="shared" si="0"/>
        <v>23439.079819999999</v>
      </c>
      <c r="H180" s="2">
        <f t="shared" si="1"/>
        <v>0.41999999999825377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35948.94</v>
      </c>
      <c r="D181" s="1">
        <f>'PR-RAS'!E185</f>
        <v>63626.69</v>
      </c>
      <c r="E181" s="1">
        <v>0</v>
      </c>
      <c r="F181" s="1">
        <v>0</v>
      </c>
      <c r="G181" s="2">
        <f t="shared" si="0"/>
        <v>29376.417600000001</v>
      </c>
      <c r="H181" s="2">
        <f t="shared" si="1"/>
        <v>0.36999999999534339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509.4</v>
      </c>
      <c r="D182" s="1">
        <f>'PR-RAS'!E186</f>
        <v>509.4</v>
      </c>
      <c r="E182" s="1">
        <v>0</v>
      </c>
      <c r="F182" s="1">
        <v>0</v>
      </c>
      <c r="G182" s="2">
        <f t="shared" si="0"/>
        <v>276.60419999999993</v>
      </c>
      <c r="H182" s="2">
        <f t="shared" si="1"/>
        <v>0.79999999999995453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329377.8</v>
      </c>
      <c r="D183" s="1">
        <f>'PR-RAS'!E187</f>
        <v>388535.2</v>
      </c>
      <c r="E183" s="1">
        <v>0</v>
      </c>
      <c r="F183" s="1">
        <v>0</v>
      </c>
      <c r="G183" s="2">
        <f t="shared" si="0"/>
        <v>201373.57239999998</v>
      </c>
      <c r="H183" s="2">
        <f t="shared" si="1"/>
        <v>0.40000000002328306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386456.57999999996</v>
      </c>
      <c r="D190" s="1">
        <f>'PR-RAS'!E194</f>
        <v>407559.47</v>
      </c>
      <c r="E190" s="1">
        <v>0</v>
      </c>
      <c r="F190" s="1">
        <v>0</v>
      </c>
      <c r="G190" s="2">
        <f t="shared" si="0"/>
        <v>227097.77327999999</v>
      </c>
      <c r="H190" s="2">
        <f t="shared" si="1"/>
        <v>0.89000000001396984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344781.86</v>
      </c>
      <c r="D191" s="1">
        <f>'PR-RAS'!E195</f>
        <v>359830.98</v>
      </c>
      <c r="E191" s="1">
        <v>0</v>
      </c>
      <c r="F191" s="1">
        <v>0</v>
      </c>
      <c r="G191" s="2">
        <f t="shared" si="0"/>
        <v>202244.32579999996</v>
      </c>
      <c r="H191" s="2">
        <f t="shared" si="1"/>
        <v>0.16000000003259629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14604</v>
      </c>
      <c r="D192" s="1">
        <f>'PR-RAS'!E196</f>
        <v>14006.47</v>
      </c>
      <c r="E192" s="1">
        <v>0</v>
      </c>
      <c r="F192" s="1">
        <v>0</v>
      </c>
      <c r="G192" s="2">
        <f t="shared" si="0"/>
        <v>8139.8355400000009</v>
      </c>
      <c r="H192" s="2">
        <f t="shared" si="1"/>
        <v>0.46999999999934516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5325.36</v>
      </c>
      <c r="D193" s="1">
        <f>'PR-RAS'!E197</f>
        <v>5396.94</v>
      </c>
      <c r="E193" s="1">
        <v>0</v>
      </c>
      <c r="F193" s="1">
        <v>0</v>
      </c>
      <c r="G193" s="2">
        <f t="shared" si="0"/>
        <v>3094.8940799999996</v>
      </c>
      <c r="H193" s="2">
        <f t="shared" si="1"/>
        <v>0.42000000000007276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378.16</v>
      </c>
      <c r="D194" s="1">
        <f>'PR-RAS'!E198</f>
        <v>460.38</v>
      </c>
      <c r="E194" s="1">
        <v>0</v>
      </c>
      <c r="F194" s="1">
        <v>0</v>
      </c>
      <c r="G194" s="2">
        <f t="shared" si="0"/>
        <v>250.69156000000001</v>
      </c>
      <c r="H194" s="2">
        <f t="shared" si="1"/>
        <v>0.54000000000002046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2520</v>
      </c>
      <c r="D195" s="1">
        <f>'PR-RAS'!E199</f>
        <v>3955.94</v>
      </c>
      <c r="E195" s="1">
        <v>0</v>
      </c>
      <c r="F195" s="1">
        <v>0</v>
      </c>
      <c r="G195" s="2">
        <f t="shared" si="0"/>
        <v>2023.7847200000003</v>
      </c>
      <c r="H195" s="2">
        <f t="shared" si="1"/>
        <v>5.999999999994543E-2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18847.2</v>
      </c>
      <c r="D197" s="1">
        <f>'PR-RAS'!E201</f>
        <v>23908.76</v>
      </c>
      <c r="E197" s="1">
        <v>0</v>
      </c>
      <c r="F197" s="1">
        <v>0</v>
      </c>
      <c r="G197" s="2">
        <f t="shared" si="0"/>
        <v>13066.28512</v>
      </c>
      <c r="H197" s="2">
        <f t="shared" si="1"/>
        <v>0.44000000000232831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15034.93</v>
      </c>
      <c r="D198" s="1">
        <f>'PR-RAS'!E202</f>
        <v>17657.150000000001</v>
      </c>
      <c r="E198" s="1">
        <v>0</v>
      </c>
      <c r="F198" s="1">
        <v>0</v>
      </c>
      <c r="G198" s="2">
        <f t="shared" si="0"/>
        <v>9918.7983100000019</v>
      </c>
      <c r="H198" s="2">
        <f t="shared" si="1"/>
        <v>0.22000000000116415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15034.93</v>
      </c>
      <c r="D212" s="1">
        <f>'PR-RAS'!E216</f>
        <v>17657.150000000001</v>
      </c>
      <c r="E212" s="1">
        <v>0</v>
      </c>
      <c r="F212" s="1">
        <v>0</v>
      </c>
      <c r="G212" s="2">
        <f t="shared" si="0"/>
        <v>10623.687530000001</v>
      </c>
      <c r="H212" s="2">
        <f t="shared" si="1"/>
        <v>0.22000000000116415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14958.25</v>
      </c>
      <c r="D213" s="1">
        <f>'PR-RAS'!E217</f>
        <v>17645.91</v>
      </c>
      <c r="E213" s="1">
        <v>0</v>
      </c>
      <c r="F213" s="1">
        <v>0</v>
      </c>
      <c r="G213" s="2">
        <f t="shared" si="0"/>
        <v>10653.01484</v>
      </c>
      <c r="H213" s="2">
        <f t="shared" si="1"/>
        <v>0.34000000000014552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8.27</v>
      </c>
      <c r="E214" s="1">
        <v>0</v>
      </c>
      <c r="F214" s="1">
        <v>0</v>
      </c>
      <c r="G214" s="2">
        <f t="shared" si="0"/>
        <v>3.5230199999999998</v>
      </c>
      <c r="H214" s="2">
        <f t="shared" si="1"/>
        <v>0.26999999999999957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76.680000000000007</v>
      </c>
      <c r="D215" s="1">
        <f>'PR-RAS'!E219</f>
        <v>2.97</v>
      </c>
      <c r="E215" s="1">
        <v>0</v>
      </c>
      <c r="F215" s="1">
        <v>0</v>
      </c>
      <c r="G215" s="2">
        <f t="shared" si="0"/>
        <v>17.680680000000002</v>
      </c>
      <c r="H215" s="2">
        <f t="shared" si="1"/>
        <v>0.34999999999999298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12626.25</v>
      </c>
      <c r="D269" s="1">
        <f>'PR-RAS'!E273</f>
        <v>0</v>
      </c>
      <c r="E269" s="1">
        <v>0</v>
      </c>
      <c r="F269" s="1">
        <v>0</v>
      </c>
      <c r="G269" s="2">
        <f t="shared" si="0"/>
        <v>3383.835</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12626.25</v>
      </c>
      <c r="D270" s="1">
        <f>'PR-RAS'!E274</f>
        <v>0</v>
      </c>
      <c r="E270" s="1">
        <v>0</v>
      </c>
      <c r="F270" s="1">
        <v>0</v>
      </c>
      <c r="G270" s="2">
        <f t="shared" si="0"/>
        <v>3396.4612500000003</v>
      </c>
      <c r="H270" s="2">
        <f t="shared" si="1"/>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12626.25</v>
      </c>
      <c r="D271" s="1">
        <f>'PR-RAS'!E275</f>
        <v>0</v>
      </c>
      <c r="E271" s="1">
        <v>0</v>
      </c>
      <c r="F271" s="1">
        <v>0</v>
      </c>
      <c r="G271" s="2">
        <f t="shared" si="0"/>
        <v>3409.0875000000001</v>
      </c>
      <c r="H271" s="2">
        <f t="shared" si="1"/>
        <v>0.25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242212.93</v>
      </c>
      <c r="D291" s="1">
        <f>'PR-RAS'!E295</f>
        <v>284037.11</v>
      </c>
      <c r="E291" s="1">
        <v>0</v>
      </c>
      <c r="F291" s="1">
        <v>0</v>
      </c>
      <c r="G291" s="2">
        <f t="shared" si="12"/>
        <v>234983.27349999995</v>
      </c>
      <c r="H291" s="2">
        <f t="shared" si="13"/>
        <v>0.17999999999301508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298159.25</v>
      </c>
      <c r="D292" s="1">
        <f>'PR-RAS'!E296</f>
        <v>433620.13</v>
      </c>
      <c r="E292" s="1">
        <v>0</v>
      </c>
      <c r="F292" s="1">
        <v>0</v>
      </c>
      <c r="G292" s="2">
        <f t="shared" si="12"/>
        <v>339131.25740999996</v>
      </c>
      <c r="H292" s="2">
        <f t="shared" si="13"/>
        <v>0.38000000000465661</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55946.320000000007</v>
      </c>
      <c r="D293" s="1">
        <f>'PR-RAS'!E297</f>
        <v>149583.02000000002</v>
      </c>
      <c r="E293" s="1">
        <v>0</v>
      </c>
      <c r="F293" s="1">
        <v>0</v>
      </c>
      <c r="G293" s="2">
        <f t="shared" si="12"/>
        <v>103692.80912000001</v>
      </c>
      <c r="H293" s="2">
        <f t="shared" si="13"/>
        <v>0.34000000002561137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13417021.079999998</v>
      </c>
      <c r="D295" s="1">
        <f>'PR-RAS'!E299</f>
        <v>15561660.76</v>
      </c>
      <c r="E295" s="1">
        <v>0</v>
      </c>
      <c r="F295" s="1">
        <v>0</v>
      </c>
      <c r="G295" s="2">
        <f t="shared" si="12"/>
        <v>13094860.724399997</v>
      </c>
      <c r="H295" s="2">
        <f t="shared" si="13"/>
        <v>0.31999999843537807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566989.38000000268</v>
      </c>
      <c r="D296" s="1">
        <f>'PR-RAS'!E300</f>
        <v>0</v>
      </c>
      <c r="E296" s="1">
        <v>0</v>
      </c>
      <c r="F296" s="1">
        <v>0</v>
      </c>
      <c r="G296" s="2">
        <f t="shared" si="12"/>
        <v>167261.86710000079</v>
      </c>
      <c r="H296" s="2">
        <f t="shared" si="13"/>
        <v>0.38000000268220901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63800.290000000969</v>
      </c>
      <c r="E297" s="1">
        <v>0</v>
      </c>
      <c r="F297" s="1">
        <v>0</v>
      </c>
      <c r="G297" s="2">
        <f t="shared" si="12"/>
        <v>37769.771680000573</v>
      </c>
      <c r="H297" s="2">
        <f t="shared" si="13"/>
        <v>0.29000000096857548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155017.28</v>
      </c>
      <c r="E298" s="1">
        <v>0</v>
      </c>
      <c r="F298" s="1">
        <v>0</v>
      </c>
      <c r="G298" s="2">
        <f t="shared" si="12"/>
        <v>92080.264320000002</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167994.63</v>
      </c>
      <c r="D299" s="1">
        <f>'PR-RAS'!E303</f>
        <v>0</v>
      </c>
      <c r="E299" s="1">
        <v>0</v>
      </c>
      <c r="F299" s="1">
        <v>0</v>
      </c>
      <c r="G299" s="2">
        <f t="shared" si="12"/>
        <v>50062.399740000001</v>
      </c>
      <c r="H299" s="2">
        <f t="shared" si="13"/>
        <v>0.36999999999534339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147351.21</v>
      </c>
      <c r="D300" s="1">
        <f>'PR-RAS'!E304</f>
        <v>129383.64</v>
      </c>
      <c r="E300" s="1">
        <v>0</v>
      </c>
      <c r="F300" s="1">
        <v>0</v>
      </c>
      <c r="G300" s="2">
        <f t="shared" si="12"/>
        <v>121429.42851</v>
      </c>
      <c r="H300" s="2">
        <f t="shared" si="13"/>
        <v>0.569999999992433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145669.34</v>
      </c>
      <c r="D301" s="1">
        <f>'PR-RAS'!E305</f>
        <v>127392.12</v>
      </c>
      <c r="E301" s="1">
        <v>0</v>
      </c>
      <c r="F301" s="1">
        <v>0</v>
      </c>
      <c r="G301" s="2">
        <f t="shared" si="12"/>
        <v>120136.07399999998</v>
      </c>
      <c r="H301" s="2">
        <f t="shared" si="13"/>
        <v>0.45999999999185093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2824.8</v>
      </c>
      <c r="E303" s="1">
        <v>0</v>
      </c>
      <c r="F303" s="1">
        <v>0</v>
      </c>
      <c r="G303" s="2">
        <f t="shared" si="12"/>
        <v>1706.1792</v>
      </c>
      <c r="H303" s="2">
        <f t="shared" si="13"/>
        <v>0.1999999999998181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2824.8</v>
      </c>
      <c r="E316" s="1">
        <v>0</v>
      </c>
      <c r="F316" s="1">
        <v>0</v>
      </c>
      <c r="G316" s="2">
        <f t="shared" si="12"/>
        <v>1779.624</v>
      </c>
      <c r="H316" s="2">
        <f t="shared" si="13"/>
        <v>0.1999999999998181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2824.8</v>
      </c>
      <c r="E341" s="1">
        <v>0</v>
      </c>
      <c r="F341" s="1">
        <v>0</v>
      </c>
      <c r="G341" s="2">
        <f t="shared" si="12"/>
        <v>1920.8640000000003</v>
      </c>
      <c r="H341" s="2">
        <f t="shared" si="13"/>
        <v>0.1999999999998181</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2824.8</v>
      </c>
      <c r="E343" s="1">
        <v>0</v>
      </c>
      <c r="F343" s="1">
        <v>0</v>
      </c>
      <c r="G343" s="2">
        <f t="shared" si="12"/>
        <v>1932.1632000000002</v>
      </c>
      <c r="H343" s="2">
        <f t="shared" si="13"/>
        <v>0.1999999999998181</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352787.92000000004</v>
      </c>
      <c r="D355" s="1">
        <f>'PR-RAS'!E360</f>
        <v>889695.66</v>
      </c>
      <c r="E355" s="1">
        <v>0</v>
      </c>
      <c r="F355" s="1">
        <v>0</v>
      </c>
      <c r="G355" s="2">
        <f t="shared" si="12"/>
        <v>754791.45096000005</v>
      </c>
      <c r="H355" s="2">
        <f t="shared" si="13"/>
        <v>0.41999999992549419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530.89</v>
      </c>
      <c r="D356" s="1">
        <f>'PR-RAS'!E361</f>
        <v>0</v>
      </c>
      <c r="E356" s="1">
        <v>0</v>
      </c>
      <c r="F356" s="1">
        <v>0</v>
      </c>
      <c r="G356" s="2">
        <f t="shared" si="12"/>
        <v>188.46594999999999</v>
      </c>
      <c r="H356" s="2">
        <f t="shared" si="13"/>
        <v>0.11000000000001364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530.89</v>
      </c>
      <c r="D361" s="1">
        <f>'PR-RAS'!E366</f>
        <v>0</v>
      </c>
      <c r="E361" s="1">
        <v>0</v>
      </c>
      <c r="F361" s="1">
        <v>0</v>
      </c>
      <c r="G361" s="2">
        <f t="shared" si="12"/>
        <v>191.12039999999999</v>
      </c>
      <c r="H361" s="2">
        <f t="shared" si="13"/>
        <v>0.11000000000001364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530.89</v>
      </c>
      <c r="D364" s="1">
        <f>'PR-RAS'!E369</f>
        <v>0</v>
      </c>
      <c r="E364" s="1">
        <v>0</v>
      </c>
      <c r="F364" s="1">
        <v>0</v>
      </c>
      <c r="G364" s="2">
        <f t="shared" si="12"/>
        <v>192.71306999999999</v>
      </c>
      <c r="H364" s="2">
        <f t="shared" si="13"/>
        <v>0.11000000000001364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311589.67000000004</v>
      </c>
      <c r="D368" s="1">
        <f>'PR-RAS'!E373</f>
        <v>751878.9</v>
      </c>
      <c r="E368" s="1">
        <v>0</v>
      </c>
      <c r="F368" s="1">
        <v>0</v>
      </c>
      <c r="G368" s="2">
        <f t="shared" si="12"/>
        <v>666232.52149000007</v>
      </c>
      <c r="H368" s="2">
        <f t="shared" si="13"/>
        <v>0.42999999993480742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293217.16000000003</v>
      </c>
      <c r="D374" s="1">
        <f>'PR-RAS'!E379</f>
        <v>684920.49</v>
      </c>
      <c r="E374" s="1">
        <v>0</v>
      </c>
      <c r="F374" s="1">
        <v>0</v>
      </c>
      <c r="G374" s="2">
        <f t="shared" si="12"/>
        <v>620320.68622000003</v>
      </c>
      <c r="H374" s="2">
        <f t="shared" si="13"/>
        <v>0.65000000002328306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24102.080000000002</v>
      </c>
      <c r="D375" s="1">
        <f>'PR-RAS'!E380</f>
        <v>18885.79</v>
      </c>
      <c r="E375" s="1">
        <v>0</v>
      </c>
      <c r="F375" s="1">
        <v>0</v>
      </c>
      <c r="G375" s="2">
        <f t="shared" si="12"/>
        <v>23140.74884</v>
      </c>
      <c r="H375" s="2">
        <f t="shared" si="13"/>
        <v>0.29000000000087311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9031.6200000000008</v>
      </c>
      <c r="D376" s="1">
        <f>'PR-RAS'!E381</f>
        <v>1192.6199999999999</v>
      </c>
      <c r="E376" s="1">
        <v>0</v>
      </c>
      <c r="F376" s="1">
        <v>0</v>
      </c>
      <c r="G376" s="2">
        <f t="shared" si="12"/>
        <v>4281.3225000000002</v>
      </c>
      <c r="H376" s="2">
        <f t="shared" si="13"/>
        <v>0.75999999999930878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1810.46</v>
      </c>
      <c r="D377" s="1">
        <f>'PR-RAS'!E382</f>
        <v>29106.6</v>
      </c>
      <c r="E377" s="1">
        <v>0</v>
      </c>
      <c r="F377" s="1">
        <v>0</v>
      </c>
      <c r="G377" s="2">
        <f t="shared" si="12"/>
        <v>22568.89616</v>
      </c>
      <c r="H377" s="2">
        <f t="shared" si="13"/>
        <v>0.86000000000149157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415.09</v>
      </c>
      <c r="D378" s="1">
        <f>'PR-RAS'!E383</f>
        <v>4635.79</v>
      </c>
      <c r="E378" s="1">
        <v>0</v>
      </c>
      <c r="F378" s="1">
        <v>0</v>
      </c>
      <c r="G378" s="2">
        <f t="shared" si="12"/>
        <v>3651.8745899999999</v>
      </c>
      <c r="H378" s="2">
        <f t="shared" si="13"/>
        <v>0.30000000000001137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36851.5</v>
      </c>
      <c r="D379" s="1">
        <f>'PR-RAS'!E384</f>
        <v>6632.56</v>
      </c>
      <c r="E379" s="1">
        <v>0</v>
      </c>
      <c r="F379" s="1">
        <v>0</v>
      </c>
      <c r="G379" s="2">
        <f t="shared" si="12"/>
        <v>18944.08236</v>
      </c>
      <c r="H379" s="2">
        <f t="shared" si="13"/>
        <v>0.93999999999959982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221006.41</v>
      </c>
      <c r="D381" s="1">
        <f>'PR-RAS'!E386</f>
        <v>624467.13</v>
      </c>
      <c r="E381" s="1">
        <v>0</v>
      </c>
      <c r="F381" s="1">
        <v>0</v>
      </c>
      <c r="G381" s="2">
        <f t="shared" si="12"/>
        <v>558577.45459999994</v>
      </c>
      <c r="H381" s="2">
        <f t="shared" si="13"/>
        <v>0.54000000000814907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18372.509999999998</v>
      </c>
      <c r="D383" s="1">
        <f>'PR-RAS'!E388</f>
        <v>66852</v>
      </c>
      <c r="E383" s="1">
        <v>0</v>
      </c>
      <c r="F383" s="1">
        <v>0</v>
      </c>
      <c r="G383" s="2">
        <f t="shared" si="12"/>
        <v>58093.226820000003</v>
      </c>
      <c r="H383" s="2">
        <f t="shared" si="13"/>
        <v>0.49000000000160071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18372.509999999998</v>
      </c>
      <c r="D384" s="1">
        <f>'PR-RAS'!E389</f>
        <v>66852</v>
      </c>
      <c r="E384" s="1">
        <v>0</v>
      </c>
      <c r="F384" s="1">
        <v>0</v>
      </c>
      <c r="G384" s="2">
        <f t="shared" si="12"/>
        <v>58245.303330000002</v>
      </c>
      <c r="H384" s="2">
        <f t="shared" si="13"/>
        <v>0.49000000000160071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106.41</v>
      </c>
      <c r="E388" s="1">
        <v>0</v>
      </c>
      <c r="F388" s="1">
        <v>0</v>
      </c>
      <c r="G388" s="2">
        <f t="shared" si="12"/>
        <v>82.361339999999998</v>
      </c>
      <c r="H388" s="2">
        <f t="shared" si="13"/>
        <v>0.40999999999999659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106.41</v>
      </c>
      <c r="E389" s="1">
        <v>0</v>
      </c>
      <c r="F389" s="1">
        <v>0</v>
      </c>
      <c r="G389" s="2">
        <f t="shared" si="12"/>
        <v>82.574160000000006</v>
      </c>
      <c r="H389" s="2">
        <f t="shared" si="13"/>
        <v>0.40999999999999659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40667.360000000001</v>
      </c>
      <c r="D407" s="1">
        <f>'PR-RAS'!E412</f>
        <v>137816.76</v>
      </c>
      <c r="E407" s="1">
        <v>0</v>
      </c>
      <c r="F407" s="1">
        <v>0</v>
      </c>
      <c r="G407" s="2">
        <f t="shared" si="12"/>
        <v>128418.15728000001</v>
      </c>
      <c r="H407" s="2">
        <f t="shared" si="13"/>
        <v>0.59999999999126885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40667.360000000001</v>
      </c>
      <c r="D408" s="1">
        <f>'PR-RAS'!E413</f>
        <v>137816.76</v>
      </c>
      <c r="E408" s="1">
        <v>0</v>
      </c>
      <c r="F408" s="1">
        <v>0</v>
      </c>
      <c r="G408" s="2">
        <f t="shared" si="12"/>
        <v>128734.45815999999</v>
      </c>
      <c r="H408" s="2">
        <f t="shared" si="13"/>
        <v>0.59999999999126885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352787.92000000004</v>
      </c>
      <c r="D413" s="1">
        <f>'PR-RAS'!E418</f>
        <v>886870.86</v>
      </c>
      <c r="E413" s="1">
        <v>0</v>
      </c>
      <c r="F413" s="1">
        <v>0</v>
      </c>
      <c r="G413" s="2">
        <f t="shared" si="12"/>
        <v>876130.21167999995</v>
      </c>
      <c r="H413" s="2">
        <f t="shared" si="13"/>
        <v>0.21999999997206032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403.68</v>
      </c>
      <c r="E416" s="1">
        <v>0</v>
      </c>
      <c r="F416" s="1">
        <v>0</v>
      </c>
      <c r="G416" s="2">
        <f t="shared" si="12"/>
        <v>335.05439999999999</v>
      </c>
      <c r="H416" s="2">
        <f t="shared" si="13"/>
        <v>0.31999999999999318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13984010.460000001</v>
      </c>
      <c r="D417" s="1">
        <f>'PR-RAS'!E422</f>
        <v>15500685.27</v>
      </c>
      <c r="E417" s="1">
        <v>0</v>
      </c>
      <c r="F417" s="1">
        <v>0</v>
      </c>
      <c r="G417" s="2">
        <f t="shared" si="12"/>
        <v>18713918.495999999</v>
      </c>
      <c r="H417" s="2">
        <f t="shared" si="13"/>
        <v>0.73000000044703484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13769808.999999998</v>
      </c>
      <c r="D418" s="1">
        <f>'PR-RAS'!E423</f>
        <v>16451356.42</v>
      </c>
      <c r="E418" s="1">
        <v>0</v>
      </c>
      <c r="F418" s="1">
        <v>0</v>
      </c>
      <c r="G418" s="2">
        <f t="shared" si="12"/>
        <v>19462441.607279997</v>
      </c>
      <c r="H418" s="2">
        <f t="shared" si="13"/>
        <v>0.42000000178813934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214201.46000000276</v>
      </c>
      <c r="D419" s="1">
        <f>'PR-RAS'!E424</f>
        <v>0</v>
      </c>
      <c r="E419" s="1">
        <v>0</v>
      </c>
      <c r="F419" s="1">
        <v>0</v>
      </c>
      <c r="G419" s="2">
        <f t="shared" si="12"/>
        <v>89536.210280001149</v>
      </c>
      <c r="H419" s="2">
        <f t="shared" si="13"/>
        <v>0.46000000275671482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950671.15000000037</v>
      </c>
      <c r="E420" s="1">
        <v>0</v>
      </c>
      <c r="F420" s="1">
        <v>0</v>
      </c>
      <c r="G420" s="2">
        <f t="shared" si="12"/>
        <v>796662.42370000028</v>
      </c>
      <c r="H420" s="2">
        <f t="shared" si="13"/>
        <v>0.15000000037252903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155017.28</v>
      </c>
      <c r="E421" s="1">
        <v>0</v>
      </c>
      <c r="F421" s="1">
        <v>0</v>
      </c>
      <c r="G421" s="2">
        <f t="shared" si="12"/>
        <v>130214.51519999999</v>
      </c>
      <c r="H421" s="2">
        <f t="shared" si="13"/>
        <v>0.27999999999883585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167994.63</v>
      </c>
      <c r="D422" s="1">
        <f>'PR-RAS'!E427</f>
        <v>0</v>
      </c>
      <c r="E422" s="1">
        <v>0</v>
      </c>
      <c r="F422" s="1">
        <v>0</v>
      </c>
      <c r="G422" s="2">
        <f t="shared" si="12"/>
        <v>70725.739230000007</v>
      </c>
      <c r="H422" s="2">
        <f t="shared" si="13"/>
        <v>0.36999999999534339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147351.21</v>
      </c>
      <c r="D423" s="1">
        <f>'PR-RAS'!E428</f>
        <v>129787.31999999999</v>
      </c>
      <c r="E423" s="1">
        <v>0</v>
      </c>
      <c r="F423" s="1">
        <v>0</v>
      </c>
      <c r="G423" s="2">
        <f t="shared" si="12"/>
        <v>171722.70869999999</v>
      </c>
      <c r="H423" s="2">
        <f t="shared" si="13"/>
        <v>0.52999999998428393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13984010.460000001</v>
      </c>
      <c r="D637" s="1">
        <f>'PR-RAS'!E643</f>
        <v>15500685.27</v>
      </c>
      <c r="E637" s="1">
        <v>0</v>
      </c>
      <c r="F637" s="1">
        <v>0</v>
      </c>
      <c r="G637" s="2">
        <f t="shared" si="14"/>
        <v>28610702.316</v>
      </c>
      <c r="H637" s="2">
        <f t="shared" si="15"/>
        <v>0.73000000044703484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13769808.999999998</v>
      </c>
      <c r="D638" s="1">
        <f>'PR-RAS'!E644</f>
        <v>16451356.42</v>
      </c>
      <c r="E638" s="1">
        <v>0</v>
      </c>
      <c r="F638" s="1">
        <v>0</v>
      </c>
      <c r="G638" s="2">
        <f t="shared" si="14"/>
        <v>29730396.412079997</v>
      </c>
      <c r="H638" s="2">
        <f t="shared" si="15"/>
        <v>0.42000000178813934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214201.46000000276</v>
      </c>
      <c r="D639" s="1">
        <f>'PR-RAS'!E645</f>
        <v>0</v>
      </c>
      <c r="E639" s="1">
        <v>0</v>
      </c>
      <c r="F639" s="1">
        <v>0</v>
      </c>
      <c r="G639" s="2">
        <f t="shared" si="14"/>
        <v>136660.53148000175</v>
      </c>
      <c r="H639" s="2">
        <f t="shared" si="15"/>
        <v>0.46000000275671482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950671.15000000037</v>
      </c>
      <c r="E640" s="1">
        <v>0</v>
      </c>
      <c r="F640" s="1">
        <v>0</v>
      </c>
      <c r="G640" s="2">
        <f t="shared" si="14"/>
        <v>1214957.7297000005</v>
      </c>
      <c r="H640" s="2">
        <f t="shared" si="15"/>
        <v>0.15000000037252903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155017.28</v>
      </c>
      <c r="E641" s="1">
        <v>0</v>
      </c>
      <c r="F641" s="1">
        <v>0</v>
      </c>
      <c r="G641" s="2">
        <f t="shared" si="14"/>
        <v>198422.11840000001</v>
      </c>
      <c r="H641" s="2">
        <f t="shared" si="15"/>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167994.63</v>
      </c>
      <c r="D642" s="1">
        <f>'PR-RAS'!E648</f>
        <v>0</v>
      </c>
      <c r="E642" s="1">
        <v>0</v>
      </c>
      <c r="F642" s="1">
        <v>0</v>
      </c>
      <c r="G642" s="2">
        <f t="shared" si="14"/>
        <v>107684.55783000001</v>
      </c>
      <c r="H642" s="2">
        <f t="shared" si="15"/>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46206.830000002752</v>
      </c>
      <c r="D643" s="1">
        <f>'PR-RAS'!E649</f>
        <v>0</v>
      </c>
      <c r="E643" s="1">
        <v>0</v>
      </c>
      <c r="F643" s="1">
        <v>0</v>
      </c>
      <c r="G643" s="2">
        <f t="shared" si="14"/>
        <v>29664.784860001768</v>
      </c>
      <c r="H643" s="2">
        <f t="shared" si="15"/>
        <v>0.16999999724794179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795653.87000000034</v>
      </c>
      <c r="E644" s="1">
        <v>0</v>
      </c>
      <c r="F644" s="1">
        <v>0</v>
      </c>
      <c r="G644" s="2">
        <f t="shared" si="14"/>
        <v>1023210.8768200005</v>
      </c>
      <c r="H644" s="2">
        <f t="shared" si="15"/>
        <v>0.12999999965541065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110103.57</v>
      </c>
      <c r="D645" s="1">
        <f>'PR-RAS'!E651</f>
        <v>2196.77</v>
      </c>
      <c r="E645" s="1">
        <v>0</v>
      </c>
      <c r="F645" s="1">
        <v>0</v>
      </c>
      <c r="G645" s="2">
        <f t="shared" si="14"/>
        <v>73736.13884</v>
      </c>
      <c r="H645" s="2">
        <f t="shared" si="15"/>
        <v>0.65999999999303327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249587.75</v>
      </c>
      <c r="D646" s="1">
        <f>'PR-RAS'!E653</f>
        <v>624060.82999999996</v>
      </c>
      <c r="E646" s="1">
        <v>0</v>
      </c>
      <c r="F646" s="1">
        <v>0</v>
      </c>
      <c r="G646" s="2">
        <f t="shared" si="14"/>
        <v>966022.56944999995</v>
      </c>
      <c r="H646" s="2">
        <f t="shared" si="15"/>
        <v>0.42000000004190952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15372962.619999999</v>
      </c>
      <c r="D647" s="1">
        <f>'PR-RAS'!E654</f>
        <v>16967612.59</v>
      </c>
      <c r="E647" s="1">
        <v>0</v>
      </c>
      <c r="F647" s="1">
        <v>0</v>
      </c>
      <c r="G647" s="2">
        <f t="shared" si="14"/>
        <v>31853089.318799999</v>
      </c>
      <c r="H647" s="2">
        <f t="shared" si="15"/>
        <v>0.79000000096857548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15105376.699999999</v>
      </c>
      <c r="D648" s="1">
        <f>'PR-RAS'!E655</f>
        <v>16893478.300000001</v>
      </c>
      <c r="E648" s="1">
        <v>0</v>
      </c>
      <c r="F648" s="1">
        <v>0</v>
      </c>
      <c r="G648" s="2">
        <f t="shared" si="14"/>
        <v>31633339.645099998</v>
      </c>
      <c r="H648" s="2">
        <f t="shared" si="15"/>
        <v>0.60000000149011612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517173.66999999993</v>
      </c>
      <c r="D649" s="1">
        <f>'PR-RAS'!E656</f>
        <v>698195.11999999732</v>
      </c>
      <c r="E649" s="1">
        <v>0</v>
      </c>
      <c r="F649" s="1">
        <v>0</v>
      </c>
      <c r="G649" s="2">
        <f t="shared" si="14"/>
        <v>1239989.4136799965</v>
      </c>
      <c r="H649" s="2">
        <f t="shared" si="15"/>
        <v>0.44999999739229679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371</v>
      </c>
      <c r="D651" s="1">
        <f>'PR-RAS'!E658</f>
        <v>376</v>
      </c>
      <c r="E651" s="1">
        <v>0</v>
      </c>
      <c r="F651" s="1">
        <v>0</v>
      </c>
      <c r="G651" s="2">
        <f t="shared" si="14"/>
        <v>729.95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387</v>
      </c>
      <c r="D653" s="1">
        <f>'PR-RAS'!E660</f>
        <v>390</v>
      </c>
      <c r="E653" s="1">
        <v>0</v>
      </c>
      <c r="F653" s="1">
        <v>0</v>
      </c>
      <c r="G653" s="2">
        <f t="shared" si="14"/>
        <v>760.88400000000001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37425</v>
      </c>
      <c r="E674" s="1">
        <v>0</v>
      </c>
      <c r="F674" s="1">
        <v>0</v>
      </c>
      <c r="G674" s="2">
        <f t="shared" si="14"/>
        <v>50374.05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147493.17000000001</v>
      </c>
      <c r="D725" s="1">
        <f>'PR-RAS'!E732</f>
        <v>244973</v>
      </c>
      <c r="E725" s="1">
        <v>0</v>
      </c>
      <c r="F725" s="1">
        <v>0</v>
      </c>
      <c r="G725" s="2">
        <f t="shared" si="14"/>
        <v>461505.95908</v>
      </c>
      <c r="H725" s="2">
        <f t="shared" si="15"/>
        <v>0.17000000001280569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9932.4</v>
      </c>
      <c r="D726" s="1">
        <f>'PR-RAS'!E733</f>
        <v>11799.96</v>
      </c>
      <c r="E726" s="1">
        <v>0</v>
      </c>
      <c r="F726" s="1">
        <v>0</v>
      </c>
      <c r="G726" s="2">
        <f t="shared" si="14"/>
        <v>24310.932000000001</v>
      </c>
      <c r="H726" s="2">
        <f t="shared" si="15"/>
        <v>0.44000000000050932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187346.01</v>
      </c>
      <c r="D727" s="1">
        <f>'PR-RAS'!E734</f>
        <v>214054.2</v>
      </c>
      <c r="E727" s="1">
        <v>0</v>
      </c>
      <c r="F727" s="1">
        <v>0</v>
      </c>
      <c r="G727" s="2">
        <f t="shared" si="14"/>
        <v>446819.90166000003</v>
      </c>
      <c r="H727" s="2">
        <f t="shared" si="15"/>
        <v>0.21000000002095476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12586.69</v>
      </c>
      <c r="D729" s="1">
        <f>'PR-RAS'!E736</f>
        <v>16158.4</v>
      </c>
      <c r="E729" s="1">
        <v>0</v>
      </c>
      <c r="F729" s="1">
        <v>0</v>
      </c>
      <c r="G729" s="2">
        <f t="shared" si="14"/>
        <v>32689.740719999998</v>
      </c>
      <c r="H729" s="2">
        <f t="shared" si="15"/>
        <v>0.70999999999912689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32430.94</v>
      </c>
      <c r="D731" s="1">
        <f>'PR-RAS'!E738</f>
        <v>59696.69</v>
      </c>
      <c r="E731" s="1">
        <v>0</v>
      </c>
      <c r="F731" s="1">
        <v>0</v>
      </c>
      <c r="G731" s="2">
        <f t="shared" si="14"/>
        <v>110831.7536</v>
      </c>
      <c r="H731" s="2">
        <f t="shared" si="15"/>
        <v>0.36999999999898137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241574.35</v>
      </c>
      <c r="D733" s="1">
        <f>'PR-RAS'!E740</f>
        <v>248103.69</v>
      </c>
      <c r="E733" s="1">
        <v>0</v>
      </c>
      <c r="F733" s="1">
        <v>0</v>
      </c>
      <c r="G733" s="2">
        <f t="shared" si="14"/>
        <v>540056.22635999997</v>
      </c>
      <c r="H733" s="2">
        <f t="shared" si="15"/>
        <v>0.66000000000349246</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262.22000000000003</v>
      </c>
      <c r="E735" s="1">
        <v>0</v>
      </c>
      <c r="F735" s="1">
        <v>0</v>
      </c>
      <c r="G735" s="2">
        <f t="shared" si="14"/>
        <v>384.93896000000001</v>
      </c>
      <c r="H735" s="2">
        <f t="shared" si="15"/>
        <v>0.22000000000002728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3284</v>
      </c>
      <c r="E737" s="1">
        <v>0</v>
      </c>
      <c r="F737" s="1">
        <v>0</v>
      </c>
      <c r="G737" s="2">
        <f t="shared" si="28"/>
        <v>4834.0479999999998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1671023.57</v>
      </c>
      <c r="D1582" s="6"/>
      <c r="E1582" s="6">
        <v>0</v>
      </c>
      <c r="F1582" s="6">
        <v>0</v>
      </c>
      <c r="G1582" s="7">
        <f t="shared" ref="G1582:G1686" si="70">B1582/1000*C1582</f>
        <v>1671.0235700000001</v>
      </c>
      <c r="H1582" s="7">
        <f t="shared" ref="H1582:H1686" si="71">ABS(C1582-ROUND(C1582,0))</f>
        <v>0.42999999993480742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16179489.609999999</v>
      </c>
      <c r="D1583" s="1">
        <v>0</v>
      </c>
      <c r="E1583" s="1">
        <v>0</v>
      </c>
      <c r="F1583" s="1">
        <v>0</v>
      </c>
      <c r="G1583" s="2">
        <f t="shared" si="70"/>
        <v>32358.979220000001</v>
      </c>
      <c r="H1583" s="2">
        <f t="shared" si="71"/>
        <v>0.39000000059604645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15195096.189999999</v>
      </c>
      <c r="D1585" s="1">
        <v>0</v>
      </c>
      <c r="E1585" s="1">
        <v>0</v>
      </c>
      <c r="F1585" s="1">
        <v>0</v>
      </c>
      <c r="G1585" s="2">
        <f t="shared" si="70"/>
        <v>60780.384760000001</v>
      </c>
      <c r="H1585" s="2">
        <f t="shared" si="71"/>
        <v>0.18999999947845936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10469520.76</v>
      </c>
      <c r="D1586" s="1">
        <v>0</v>
      </c>
      <c r="E1586" s="1">
        <v>0</v>
      </c>
      <c r="F1586" s="1">
        <v>0</v>
      </c>
      <c r="G1586" s="2">
        <f t="shared" si="70"/>
        <v>52347.603799999997</v>
      </c>
      <c r="H1586" s="2">
        <f t="shared" si="71"/>
        <v>0.24000000022351742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4074229.6</v>
      </c>
      <c r="D1587" s="1">
        <v>0</v>
      </c>
      <c r="E1587" s="1">
        <v>0</v>
      </c>
      <c r="F1587" s="1">
        <v>0</v>
      </c>
      <c r="G1587" s="2">
        <f t="shared" si="70"/>
        <v>24445.3776</v>
      </c>
      <c r="H1587" s="2">
        <f t="shared" si="71"/>
        <v>0.39999999990686774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857.72</v>
      </c>
      <c r="D1588" s="1">
        <v>0</v>
      </c>
      <c r="E1588" s="1">
        <v>0</v>
      </c>
      <c r="F1588" s="1">
        <v>0</v>
      </c>
      <c r="G1588" s="2">
        <f t="shared" si="70"/>
        <v>6.0040400000000007</v>
      </c>
      <c r="H1588" s="2">
        <f t="shared" si="71"/>
        <v>0.27999999999997272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650488.11</v>
      </c>
      <c r="D1593" s="1">
        <v>0</v>
      </c>
      <c r="E1593" s="1">
        <v>0</v>
      </c>
      <c r="F1593" s="1">
        <v>0</v>
      </c>
      <c r="G1593" s="2">
        <f t="shared" si="70"/>
        <v>7805.8573200000001</v>
      </c>
      <c r="H1593" s="2">
        <f t="shared" si="71"/>
        <v>0.10999999998603016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926178.11</v>
      </c>
      <c r="D1594" s="1">
        <v>0</v>
      </c>
      <c r="E1594" s="1">
        <v>0</v>
      </c>
      <c r="F1594" s="1">
        <v>0</v>
      </c>
      <c r="G1594" s="2">
        <f t="shared" si="70"/>
        <v>12040.315429999999</v>
      </c>
      <c r="H1594" s="2">
        <f t="shared" si="71"/>
        <v>0.10999999998603016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58215.31</v>
      </c>
      <c r="D1601" s="1">
        <v>0</v>
      </c>
      <c r="E1601" s="1">
        <v>0</v>
      </c>
      <c r="F1601" s="1">
        <v>0</v>
      </c>
      <c r="G1601" s="2">
        <f>B1601/1000*C1601</f>
        <v>1164.3062</v>
      </c>
      <c r="H1601" s="2">
        <f>ABS(C1601-ROUND(C1601,0))</f>
        <v>0.30999999999767169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16237999.58</v>
      </c>
      <c r="D1602" s="1">
        <v>0</v>
      </c>
      <c r="E1602" s="1">
        <v>0</v>
      </c>
      <c r="F1602" s="1">
        <v>0</v>
      </c>
      <c r="G1602" s="2">
        <f t="shared" si="70"/>
        <v>340997.99118000001</v>
      </c>
      <c r="H1602" s="2">
        <f t="shared" si="71"/>
        <v>0.41999999992549419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15271195.66</v>
      </c>
      <c r="D1604" s="1">
        <v>0</v>
      </c>
      <c r="E1604" s="1">
        <v>0</v>
      </c>
      <c r="F1604" s="1">
        <v>0</v>
      </c>
      <c r="G1604" s="2">
        <f t="shared" si="70"/>
        <v>351237.50017999997</v>
      </c>
      <c r="H1604" s="2">
        <f t="shared" si="71"/>
        <v>0.33999999985098839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10569411.58</v>
      </c>
      <c r="D1605" s="1">
        <v>0</v>
      </c>
      <c r="E1605" s="1">
        <v>0</v>
      </c>
      <c r="F1605" s="1">
        <v>0</v>
      </c>
      <c r="G1605" s="2">
        <f t="shared" si="70"/>
        <v>253665.87792</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4082266.83</v>
      </c>
      <c r="D1606" s="1">
        <v>0</v>
      </c>
      <c r="E1606" s="1">
        <v>0</v>
      </c>
      <c r="F1606" s="1">
        <v>0</v>
      </c>
      <c r="G1606" s="2">
        <f t="shared" si="70"/>
        <v>102056.67075</v>
      </c>
      <c r="H1606" s="2">
        <f t="shared" si="71"/>
        <v>0.16999999992549419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901.46</v>
      </c>
      <c r="D1607" s="1">
        <v>0</v>
      </c>
      <c r="E1607" s="1">
        <v>0</v>
      </c>
      <c r="F1607" s="1">
        <v>0</v>
      </c>
      <c r="G1607" s="2">
        <f t="shared" si="70"/>
        <v>23.43796</v>
      </c>
      <c r="H1607" s="2">
        <f t="shared" si="71"/>
        <v>0.46000000000003638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618615.79</v>
      </c>
      <c r="D1612" s="1">
        <v>0</v>
      </c>
      <c r="E1612" s="1">
        <v>0</v>
      </c>
      <c r="F1612" s="1">
        <v>0</v>
      </c>
      <c r="G1612" s="2">
        <f t="shared" si="70"/>
        <v>19177.089490000002</v>
      </c>
      <c r="H1612" s="2">
        <f t="shared" si="71"/>
        <v>0.2099999999627471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892042.88</v>
      </c>
      <c r="D1613" s="1">
        <v>0</v>
      </c>
      <c r="E1613" s="1">
        <v>0</v>
      </c>
      <c r="F1613" s="1">
        <v>0</v>
      </c>
      <c r="G1613" s="2">
        <f t="shared" si="70"/>
        <v>28545.372159999999</v>
      </c>
      <c r="H1613" s="2">
        <f t="shared" si="71"/>
        <v>0.11999999999534339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74761.039999999994</v>
      </c>
      <c r="D1620" s="1">
        <v>0</v>
      </c>
      <c r="E1620" s="1">
        <v>0</v>
      </c>
      <c r="F1620" s="1">
        <v>0</v>
      </c>
      <c r="G1620" s="2">
        <f>B1620/1000*C1620</f>
        <v>2915.6805599999998</v>
      </c>
      <c r="H1620" s="2">
        <f>ABS(C1620-ROUND(C1620,0))</f>
        <v>3.9999999993597157E-2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1612513.5999999996</v>
      </c>
      <c r="D1621" s="1">
        <v>0</v>
      </c>
      <c r="E1621" s="1">
        <v>0</v>
      </c>
      <c r="F1621" s="1">
        <v>0</v>
      </c>
      <c r="G1621" s="2">
        <f t="shared" si="70"/>
        <v>64500.543999999987</v>
      </c>
      <c r="H1621" s="2">
        <f t="shared" si="71"/>
        <v>0.40000000037252903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1876.25</v>
      </c>
      <c r="D1622" s="1">
        <v>0</v>
      </c>
      <c r="E1622" s="1">
        <v>0</v>
      </c>
      <c r="F1622" s="1">
        <v>0</v>
      </c>
      <c r="G1622" s="2">
        <f t="shared" si="70"/>
        <v>76.92625000000001</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1876.25</v>
      </c>
      <c r="D1628" s="1">
        <v>0</v>
      </c>
      <c r="E1628" s="1">
        <v>0</v>
      </c>
      <c r="F1628" s="1">
        <v>0</v>
      </c>
      <c r="G1628" s="2">
        <f t="shared" si="70"/>
        <v>88.183750000000003</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1876.25</v>
      </c>
      <c r="D1634" s="1">
        <v>0</v>
      </c>
      <c r="E1634" s="1">
        <v>0</v>
      </c>
      <c r="F1634" s="1">
        <v>0</v>
      </c>
      <c r="G1634" s="2">
        <f t="shared" si="70"/>
        <v>99.441249999999997</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1876.25</v>
      </c>
      <c r="D1635" s="1">
        <v>0</v>
      </c>
      <c r="E1635" s="1">
        <v>0</v>
      </c>
      <c r="F1635" s="1">
        <v>0</v>
      </c>
      <c r="G1635" s="2">
        <f t="shared" si="70"/>
        <v>101.3175</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1610637.35</v>
      </c>
      <c r="D1681" s="1">
        <v>0</v>
      </c>
      <c r="E1681" s="1">
        <v>0</v>
      </c>
      <c r="F1681" s="1">
        <v>0</v>
      </c>
      <c r="G1681" s="2">
        <f t="shared" si="70"/>
        <v>161063.73500000002</v>
      </c>
      <c r="H1681" s="2">
        <f t="shared" si="71"/>
        <v>0.35000000009313226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1574121.87</v>
      </c>
      <c r="D1683" s="1">
        <v>0</v>
      </c>
      <c r="E1683" s="1">
        <v>0</v>
      </c>
      <c r="F1683" s="1">
        <v>0</v>
      </c>
      <c r="G1683" s="2">
        <f t="shared" si="70"/>
        <v>160560.43074000001</v>
      </c>
      <c r="H1683" s="2">
        <f t="shared" si="71"/>
        <v>0.12999999988824129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36515.480000000003</v>
      </c>
      <c r="D1684" s="1">
        <v>0</v>
      </c>
      <c r="E1684" s="1">
        <v>0</v>
      </c>
      <c r="F1684" s="1">
        <v>0</v>
      </c>
      <c r="G1684" s="2">
        <f t="shared" si="70"/>
        <v>3761.0944400000003</v>
      </c>
      <c r="H1684" s="2">
        <f t="shared" si="71"/>
        <v>0.48000000000320142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13984010.460000001</v>
      </c>
      <c r="I16" s="298">
        <f>'PR-RAS'!E6</f>
        <v>15497860.469999999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13472967.399999999</v>
      </c>
      <c r="I17" s="298">
        <f>'PR-RAS'!E152</f>
        <v>15711243.779999999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46206.830000002752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795653.87000000034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1671023.57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1612513.5999999996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1876.25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1610637.35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742" sqref="E7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13984010.460000001</v>
      </c>
      <c r="E6" s="59">
        <f>E7+E43+E49+E82+E106+E125+E134+E140</f>
        <v>15497860.469999999</v>
      </c>
      <c r="F6" s="44">
        <f t="shared" ref="F6:F132" si="0">IF(D6&lt;&gt;0,IF(E6/D6&gt;=100,"&gt;&gt;100",E6/D6*100),"-")</f>
        <v>110.8255783584418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22398.34</v>
      </c>
      <c r="E49" s="59">
        <f>E50+E53+E58+E61+E64+E68+E71+E74+E77</f>
        <v>52975.8</v>
      </c>
      <c r="F49" s="44">
        <f t="shared" si="0"/>
        <v>236.51663471489405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37425</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37425</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22398.34</v>
      </c>
      <c r="E77" s="59">
        <f t="shared" si="14"/>
        <v>15550.8</v>
      </c>
      <c r="F77" s="44">
        <f t="shared" si="0"/>
        <v>69.428359423064379</v>
      </c>
    </row>
    <row r="78" spans="1:6" ht="12.75" customHeight="1" x14ac:dyDescent="0.2">
      <c r="A78" s="62">
        <v>6391</v>
      </c>
      <c r="B78" s="63" t="s">
        <v>207</v>
      </c>
      <c r="C78" s="267" t="s">
        <v>208</v>
      </c>
      <c r="D78" s="193">
        <v>7179.94</v>
      </c>
      <c r="E78" s="193">
        <v>4522.42</v>
      </c>
      <c r="F78" s="44">
        <f t="shared" si="0"/>
        <v>62.986877327665688</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15218.4</v>
      </c>
      <c r="E80" s="193">
        <v>11028.38</v>
      </c>
      <c r="F80" s="44">
        <f t="shared" si="0"/>
        <v>72.467407874678017</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26.88</v>
      </c>
      <c r="E82" s="59">
        <f t="shared" si="15"/>
        <v>48.76</v>
      </c>
      <c r="F82" s="44">
        <f t="shared" si="0"/>
        <v>181.39880952380952</v>
      </c>
    </row>
    <row r="83" spans="1:6" ht="12.75" customHeight="1" x14ac:dyDescent="0.2">
      <c r="A83" s="62">
        <v>641</v>
      </c>
      <c r="B83" s="63" t="s">
        <v>217</v>
      </c>
      <c r="C83" s="267" t="s">
        <v>218</v>
      </c>
      <c r="D83" s="59">
        <f t="shared" ref="D83:E83" si="16">SUM(D84:D90)</f>
        <v>26.88</v>
      </c>
      <c r="E83" s="59">
        <f t="shared" si="16"/>
        <v>48.76</v>
      </c>
      <c r="F83" s="44">
        <f t="shared" si="0"/>
        <v>181.39880952380952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26.88</v>
      </c>
      <c r="E85" s="193">
        <v>48.76</v>
      </c>
      <c r="F85" s="44">
        <f t="shared" si="0"/>
        <v>181.39880952380952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19000.330000000002</v>
      </c>
      <c r="E106" s="59">
        <f>E107+E112+E120+E124</f>
        <v>14911.77</v>
      </c>
      <c r="F106" s="44">
        <f t="shared" si="0"/>
        <v>78.481636897885451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6374.08</v>
      </c>
      <c r="E112" s="59">
        <f t="shared" si="20"/>
        <v>14911.77</v>
      </c>
      <c r="F112" s="44">
        <f t="shared" si="0"/>
        <v>233.94387895978716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6374.08</v>
      </c>
      <c r="E117" s="193">
        <v>14911.77</v>
      </c>
      <c r="F117" s="44">
        <f t="shared" si="0"/>
        <v>233.94387895978716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v>12626.25</v>
      </c>
      <c r="E124" s="191">
        <v>0</v>
      </c>
      <c r="F124" s="70">
        <f t="shared" si="0"/>
        <v>0</v>
      </c>
    </row>
    <row r="125" spans="1:6" ht="24" x14ac:dyDescent="0.2">
      <c r="A125" s="62">
        <v>66</v>
      </c>
      <c r="B125" s="181" t="s">
        <v>301</v>
      </c>
      <c r="C125" s="267" t="s">
        <v>302</v>
      </c>
      <c r="D125" s="59">
        <f t="shared" ref="D125:E125" si="22">D126+D129</f>
        <v>1727589.0899999999</v>
      </c>
      <c r="E125" s="59">
        <f t="shared" si="22"/>
        <v>1863937.82</v>
      </c>
      <c r="F125" s="44">
        <f t="shared" si="0"/>
        <v>107.89242828571003</v>
      </c>
    </row>
    <row r="126" spans="1:6" ht="12.75" customHeight="1" x14ac:dyDescent="0.2">
      <c r="A126" s="62">
        <v>661</v>
      </c>
      <c r="B126" s="64" t="s">
        <v>303</v>
      </c>
      <c r="C126" s="267" t="s">
        <v>304</v>
      </c>
      <c r="D126" s="59">
        <f t="shared" ref="D126:E126" si="23">SUM(D127:D128)</f>
        <v>1727589.0899999999</v>
      </c>
      <c r="E126" s="59">
        <f t="shared" si="23"/>
        <v>1863887.82</v>
      </c>
      <c r="F126" s="44">
        <f t="shared" si="0"/>
        <v>107.88953407896319</v>
      </c>
    </row>
    <row r="127" spans="1:6" ht="12.75" customHeight="1" x14ac:dyDescent="0.2">
      <c r="A127" s="62">
        <v>6614</v>
      </c>
      <c r="B127" s="64" t="s">
        <v>305</v>
      </c>
      <c r="C127" s="267" t="s">
        <v>306</v>
      </c>
      <c r="D127" s="193">
        <v>746339.12</v>
      </c>
      <c r="E127" s="193">
        <v>770070</v>
      </c>
      <c r="F127" s="44">
        <f t="shared" si="0"/>
        <v>103.17963769606502</v>
      </c>
    </row>
    <row r="128" spans="1:6" ht="12.75" customHeight="1" x14ac:dyDescent="0.2">
      <c r="A128" s="62">
        <v>6615</v>
      </c>
      <c r="B128" s="64" t="s">
        <v>307</v>
      </c>
      <c r="C128" s="267" t="s">
        <v>308</v>
      </c>
      <c r="D128" s="193">
        <v>981249.97</v>
      </c>
      <c r="E128" s="193">
        <v>1093817.82</v>
      </c>
      <c r="F128" s="44">
        <f t="shared" si="0"/>
        <v>111.47188315328052</v>
      </c>
    </row>
    <row r="129" spans="1:6" ht="36" x14ac:dyDescent="0.2">
      <c r="A129" s="62">
        <v>663</v>
      </c>
      <c r="B129" s="181" t="s">
        <v>309</v>
      </c>
      <c r="C129" s="267" t="s">
        <v>310</v>
      </c>
      <c r="D129" s="59">
        <f t="shared" ref="D129:E129" si="24">SUM(D130:D133)</f>
        <v>0</v>
      </c>
      <c r="E129" s="59">
        <f t="shared" si="24"/>
        <v>50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v>50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12138961.34</v>
      </c>
      <c r="E134" s="59">
        <f t="shared" si="25"/>
        <v>13546885.969999999</v>
      </c>
      <c r="F134" s="44">
        <f t="shared" ref="F134:F229" si="26">IF(D134&lt;&gt;0,IF(E134/D134&gt;=100,"&gt;&gt;100",E134/D134*100),"-")</f>
        <v>111.59839454600322</v>
      </c>
    </row>
    <row r="135" spans="1:6" ht="24" x14ac:dyDescent="0.2">
      <c r="A135" s="62">
        <v>671</v>
      </c>
      <c r="B135" s="181" t="s">
        <v>321</v>
      </c>
      <c r="C135" s="267" t="s">
        <v>322</v>
      </c>
      <c r="D135" s="59">
        <f t="shared" ref="D135:E135" si="27">SUM(D136:D138)</f>
        <v>12138961.34</v>
      </c>
      <c r="E135" s="59">
        <f t="shared" si="27"/>
        <v>13546885.969999999</v>
      </c>
      <c r="F135" s="44">
        <f t="shared" si="26"/>
        <v>111.59839454600322</v>
      </c>
    </row>
    <row r="136" spans="1:6" ht="12.75" customHeight="1" x14ac:dyDescent="0.2">
      <c r="A136" s="62">
        <v>6711</v>
      </c>
      <c r="B136" s="64" t="s">
        <v>323</v>
      </c>
      <c r="C136" s="267" t="s">
        <v>324</v>
      </c>
      <c r="D136" s="193">
        <v>11943598.449999999</v>
      </c>
      <c r="E136" s="193">
        <v>12942928.279999999</v>
      </c>
      <c r="F136" s="44">
        <f t="shared" si="26"/>
        <v>108.36707491618658</v>
      </c>
    </row>
    <row r="137" spans="1:6" ht="24" x14ac:dyDescent="0.2">
      <c r="A137" s="62">
        <v>6712</v>
      </c>
      <c r="B137" s="181" t="s">
        <v>325</v>
      </c>
      <c r="C137" s="267" t="s">
        <v>326</v>
      </c>
      <c r="D137" s="193">
        <v>195362.89</v>
      </c>
      <c r="E137" s="193">
        <v>603957.68999999994</v>
      </c>
      <c r="F137" s="44">
        <f t="shared" si="26"/>
        <v>309.14657845202839</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76034.48</v>
      </c>
      <c r="E140" s="59">
        <f t="shared" si="28"/>
        <v>19100.349999999999</v>
      </c>
      <c r="F140" s="44">
        <f t="shared" si="26"/>
        <v>25.120642634762547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76034.48</v>
      </c>
      <c r="E151" s="193">
        <v>19100.349999999999</v>
      </c>
      <c r="F151" s="44">
        <f t="shared" si="26"/>
        <v>25.120642634762547</v>
      </c>
    </row>
    <row r="152" spans="1:6" ht="12.75" customHeight="1" x14ac:dyDescent="0.2">
      <c r="A152" s="62">
        <v>3</v>
      </c>
      <c r="B152" s="63" t="s">
        <v>355</v>
      </c>
      <c r="C152" s="267" t="s">
        <v>61</v>
      </c>
      <c r="D152" s="59">
        <f>D153+D164+D202+D221+D230+D262+D273</f>
        <v>13472967.399999999</v>
      </c>
      <c r="E152" s="59">
        <f>E153+E164+E202+E221+E230+E262+E273</f>
        <v>15711243.779999999</v>
      </c>
      <c r="F152" s="44">
        <f t="shared" si="26"/>
        <v>116.61309133725062</v>
      </c>
    </row>
    <row r="153" spans="1:6" ht="12.75" customHeight="1" x14ac:dyDescent="0.2">
      <c r="A153" s="62">
        <v>31</v>
      </c>
      <c r="B153" s="63" t="s">
        <v>356</v>
      </c>
      <c r="C153" s="267" t="s">
        <v>357</v>
      </c>
      <c r="D153" s="59">
        <f t="shared" ref="D153:E153" si="30">D154+D159+D160</f>
        <v>9687247.3399999999</v>
      </c>
      <c r="E153" s="59">
        <f t="shared" si="30"/>
        <v>11669580.66</v>
      </c>
      <c r="F153" s="44">
        <f t="shared" si="26"/>
        <v>120.46332926604101</v>
      </c>
    </row>
    <row r="154" spans="1:6" ht="12.75" customHeight="1" x14ac:dyDescent="0.2">
      <c r="A154" s="62">
        <v>311</v>
      </c>
      <c r="B154" s="63" t="s">
        <v>358</v>
      </c>
      <c r="C154" s="267" t="s">
        <v>359</v>
      </c>
      <c r="D154" s="59">
        <f t="shared" ref="D154:E154" si="31">SUM(D155:D158)</f>
        <v>7389378.5299999993</v>
      </c>
      <c r="E154" s="59">
        <f t="shared" si="31"/>
        <v>8892561.6999999993</v>
      </c>
      <c r="F154" s="44">
        <f t="shared" si="26"/>
        <v>120.34248433609478</v>
      </c>
    </row>
    <row r="155" spans="1:6" ht="12.75" customHeight="1" x14ac:dyDescent="0.2">
      <c r="A155" s="62">
        <v>3111</v>
      </c>
      <c r="B155" s="63" t="s">
        <v>360</v>
      </c>
      <c r="C155" s="267" t="s">
        <v>361</v>
      </c>
      <c r="D155" s="193">
        <v>6709899.4699999997</v>
      </c>
      <c r="E155" s="193">
        <v>8091089.5199999996</v>
      </c>
      <c r="F155" s="44">
        <f t="shared" si="26"/>
        <v>120.58436279373943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679479.06</v>
      </c>
      <c r="E157" s="193">
        <v>801472.18</v>
      </c>
      <c r="F157" s="44">
        <f t="shared" si="26"/>
        <v>117.95391899199954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332468.62</v>
      </c>
      <c r="E159" s="193">
        <v>438197.21</v>
      </c>
      <c r="F159" s="44">
        <f t="shared" si="26"/>
        <v>131.80107343664497</v>
      </c>
    </row>
    <row r="160" spans="1:6" ht="12.75" customHeight="1" x14ac:dyDescent="0.2">
      <c r="A160" s="62">
        <v>313</v>
      </c>
      <c r="B160" s="64" t="s">
        <v>370</v>
      </c>
      <c r="C160" s="267" t="s">
        <v>371</v>
      </c>
      <c r="D160" s="59">
        <f t="shared" ref="D160:E160" si="32">SUM(D161:D163)</f>
        <v>1965400.19</v>
      </c>
      <c r="E160" s="59">
        <f t="shared" si="32"/>
        <v>2338821.75</v>
      </c>
      <c r="F160" s="44">
        <f t="shared" si="26"/>
        <v>118.99977225503373</v>
      </c>
    </row>
    <row r="161" spans="1:6" ht="12.75" customHeight="1" x14ac:dyDescent="0.2">
      <c r="A161" s="62">
        <v>3131</v>
      </c>
      <c r="B161" s="64" t="s">
        <v>372</v>
      </c>
      <c r="C161" s="267" t="s">
        <v>373</v>
      </c>
      <c r="D161" s="193">
        <v>813445.29</v>
      </c>
      <c r="E161" s="193">
        <v>973670.32</v>
      </c>
      <c r="F161" s="44">
        <f t="shared" si="26"/>
        <v>119.69708743411618</v>
      </c>
    </row>
    <row r="162" spans="1:6" ht="12.75" customHeight="1" x14ac:dyDescent="0.2">
      <c r="A162" s="62">
        <v>3132</v>
      </c>
      <c r="B162" s="64" t="s">
        <v>374</v>
      </c>
      <c r="C162" s="267" t="s">
        <v>375</v>
      </c>
      <c r="D162" s="193">
        <v>1151954.8999999999</v>
      </c>
      <c r="E162" s="193">
        <v>1365151.43</v>
      </c>
      <c r="F162" s="44">
        <f t="shared" si="26"/>
        <v>118.50736777976292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3758058.88</v>
      </c>
      <c r="E164" s="59">
        <f>E165+E170+E178+E188+E189+E194</f>
        <v>4024005.9699999997</v>
      </c>
      <c r="F164" s="44">
        <f t="shared" si="26"/>
        <v>107.07671429565255</v>
      </c>
    </row>
    <row r="165" spans="1:6" ht="12.75" customHeight="1" x14ac:dyDescent="0.2">
      <c r="A165" s="62">
        <v>321</v>
      </c>
      <c r="B165" s="63" t="s">
        <v>380</v>
      </c>
      <c r="C165" s="267" t="s">
        <v>381</v>
      </c>
      <c r="D165" s="59">
        <f t="shared" ref="D165:E165" si="33">SUM(D166:D169)</f>
        <v>241845.57</v>
      </c>
      <c r="E165" s="59">
        <f t="shared" si="33"/>
        <v>261073</v>
      </c>
      <c r="F165" s="44">
        <f t="shared" si="26"/>
        <v>107.95029241180643</v>
      </c>
    </row>
    <row r="166" spans="1:6" ht="12.75" customHeight="1" x14ac:dyDescent="0.2">
      <c r="A166" s="62">
        <v>3211</v>
      </c>
      <c r="B166" s="63" t="s">
        <v>382</v>
      </c>
      <c r="C166" s="267" t="s">
        <v>383</v>
      </c>
      <c r="D166" s="193">
        <v>11655.2</v>
      </c>
      <c r="E166" s="193">
        <v>18073.62</v>
      </c>
      <c r="F166" s="44">
        <f t="shared" si="26"/>
        <v>155.06915368247647</v>
      </c>
    </row>
    <row r="167" spans="1:6" ht="12.75" customHeight="1" x14ac:dyDescent="0.2">
      <c r="A167" s="62">
        <v>3212</v>
      </c>
      <c r="B167" s="63" t="s">
        <v>384</v>
      </c>
      <c r="C167" s="267" t="s">
        <v>385</v>
      </c>
      <c r="D167" s="193">
        <v>227507.99</v>
      </c>
      <c r="E167" s="193">
        <v>240628.63</v>
      </c>
      <c r="F167" s="44">
        <f t="shared" si="26"/>
        <v>105.76711173968</v>
      </c>
    </row>
    <row r="168" spans="1:6" ht="12.75" customHeight="1" x14ac:dyDescent="0.2">
      <c r="A168" s="62">
        <v>3213</v>
      </c>
      <c r="B168" s="63" t="s">
        <v>386</v>
      </c>
      <c r="C168" s="267" t="s">
        <v>387</v>
      </c>
      <c r="D168" s="193">
        <v>2682.38</v>
      </c>
      <c r="E168" s="193">
        <v>2370.75</v>
      </c>
      <c r="F168" s="44">
        <f t="shared" si="26"/>
        <v>88.382332108053291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2397988.1999999997</v>
      </c>
      <c r="E170" s="59">
        <f t="shared" si="34"/>
        <v>2542118.62</v>
      </c>
      <c r="F170" s="44">
        <f t="shared" si="26"/>
        <v>106.01047244519386</v>
      </c>
    </row>
    <row r="171" spans="1:6" ht="12.75" customHeight="1" x14ac:dyDescent="0.2">
      <c r="A171" s="62">
        <v>3221</v>
      </c>
      <c r="B171" s="63" t="s">
        <v>392</v>
      </c>
      <c r="C171" s="267" t="s">
        <v>393</v>
      </c>
      <c r="D171" s="193">
        <v>178985.29</v>
      </c>
      <c r="E171" s="193">
        <v>158497.18</v>
      </c>
      <c r="F171" s="44">
        <f t="shared" si="26"/>
        <v>88.553187806662763</v>
      </c>
    </row>
    <row r="172" spans="1:6" ht="12.75" customHeight="1" x14ac:dyDescent="0.2">
      <c r="A172" s="62">
        <v>3222</v>
      </c>
      <c r="B172" s="63" t="s">
        <v>394</v>
      </c>
      <c r="C172" s="267" t="s">
        <v>395</v>
      </c>
      <c r="D172" s="193">
        <v>1587532.43</v>
      </c>
      <c r="E172" s="193">
        <v>1762709.51</v>
      </c>
      <c r="F172" s="44">
        <f t="shared" si="26"/>
        <v>111.03455127527695</v>
      </c>
    </row>
    <row r="173" spans="1:6" ht="12.75" customHeight="1" x14ac:dyDescent="0.2">
      <c r="A173" s="62">
        <v>3223</v>
      </c>
      <c r="B173" s="64" t="s">
        <v>396</v>
      </c>
      <c r="C173" s="267" t="s">
        <v>397</v>
      </c>
      <c r="D173" s="193">
        <v>404381.7</v>
      </c>
      <c r="E173" s="193">
        <v>410329.39</v>
      </c>
      <c r="F173" s="44">
        <f t="shared" si="26"/>
        <v>101.47081087002701</v>
      </c>
    </row>
    <row r="174" spans="1:6" ht="12.75" customHeight="1" x14ac:dyDescent="0.2">
      <c r="A174" s="62">
        <v>3224</v>
      </c>
      <c r="B174" s="64" t="s">
        <v>398</v>
      </c>
      <c r="C174" s="267" t="s">
        <v>399</v>
      </c>
      <c r="D174" s="193">
        <v>151093.13</v>
      </c>
      <c r="E174" s="193">
        <v>150868.69</v>
      </c>
      <c r="F174" s="44">
        <f t="shared" si="26"/>
        <v>99.851455853750593</v>
      </c>
    </row>
    <row r="175" spans="1:6" ht="12.75" customHeight="1" x14ac:dyDescent="0.2">
      <c r="A175" s="62">
        <v>3225</v>
      </c>
      <c r="B175" s="64" t="s">
        <v>400</v>
      </c>
      <c r="C175" s="267" t="s">
        <v>401</v>
      </c>
      <c r="D175" s="193">
        <v>44395.64</v>
      </c>
      <c r="E175" s="193">
        <v>38705.25</v>
      </c>
      <c r="F175" s="44">
        <f t="shared" si="26"/>
        <v>87.182547655580592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31600.01</v>
      </c>
      <c r="E177" s="193">
        <v>21008.6</v>
      </c>
      <c r="F177" s="44">
        <f t="shared" si="26"/>
        <v>66.482890353515714</v>
      </c>
    </row>
    <row r="178" spans="1:6" ht="12.75" customHeight="1" x14ac:dyDescent="0.2">
      <c r="A178" s="62">
        <v>323</v>
      </c>
      <c r="B178" s="64" t="s">
        <v>406</v>
      </c>
      <c r="C178" s="267" t="s">
        <v>407</v>
      </c>
      <c r="D178" s="59">
        <f t="shared" ref="D178:E178" si="35">SUM(D179:D187)</f>
        <v>731768.53</v>
      </c>
      <c r="E178" s="59">
        <f t="shared" si="35"/>
        <v>813254.88</v>
      </c>
      <c r="F178" s="44">
        <f t="shared" si="26"/>
        <v>111.13553626035271</v>
      </c>
    </row>
    <row r="179" spans="1:6" ht="12.75" customHeight="1" x14ac:dyDescent="0.2">
      <c r="A179" s="62">
        <v>3231</v>
      </c>
      <c r="B179" s="64" t="s">
        <v>408</v>
      </c>
      <c r="C179" s="267" t="s">
        <v>409</v>
      </c>
      <c r="D179" s="193">
        <v>36341.769999999997</v>
      </c>
      <c r="E179" s="193">
        <v>43876.56</v>
      </c>
      <c r="F179" s="44">
        <f t="shared" si="26"/>
        <v>120.7331398553235</v>
      </c>
    </row>
    <row r="180" spans="1:6" ht="12.75" customHeight="1" x14ac:dyDescent="0.2">
      <c r="A180" s="62">
        <v>3232</v>
      </c>
      <c r="B180" s="64" t="s">
        <v>410</v>
      </c>
      <c r="C180" s="267" t="s">
        <v>411</v>
      </c>
      <c r="D180" s="193">
        <v>56025.25</v>
      </c>
      <c r="E180" s="193">
        <v>79073.91</v>
      </c>
      <c r="F180" s="44">
        <f t="shared" si="26"/>
        <v>141.13977179932263</v>
      </c>
    </row>
    <row r="181" spans="1:6" ht="12.75" customHeight="1" x14ac:dyDescent="0.2">
      <c r="A181" s="62">
        <v>3233</v>
      </c>
      <c r="B181" s="64" t="s">
        <v>412</v>
      </c>
      <c r="C181" s="267" t="s">
        <v>413</v>
      </c>
      <c r="D181" s="193">
        <v>8842.84</v>
      </c>
      <c r="E181" s="193">
        <v>6555.65</v>
      </c>
      <c r="F181" s="44">
        <f t="shared" si="26"/>
        <v>74.135119486499818</v>
      </c>
    </row>
    <row r="182" spans="1:6" ht="12.75" customHeight="1" x14ac:dyDescent="0.2">
      <c r="A182" s="62">
        <v>3234</v>
      </c>
      <c r="B182" s="64" t="s">
        <v>414</v>
      </c>
      <c r="C182" s="267" t="s">
        <v>415</v>
      </c>
      <c r="D182" s="193">
        <v>225421.39</v>
      </c>
      <c r="E182" s="193">
        <v>185255.75</v>
      </c>
      <c r="F182" s="44">
        <f t="shared" si="26"/>
        <v>82.181974833887764</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39301.14</v>
      </c>
      <c r="E184" s="193">
        <v>45821.72</v>
      </c>
      <c r="F184" s="44">
        <f t="shared" si="26"/>
        <v>116.59132534068988</v>
      </c>
    </row>
    <row r="185" spans="1:6" ht="12.75" customHeight="1" x14ac:dyDescent="0.2">
      <c r="A185" s="62">
        <v>3237</v>
      </c>
      <c r="B185" s="63" t="s">
        <v>420</v>
      </c>
      <c r="C185" s="267" t="s">
        <v>421</v>
      </c>
      <c r="D185" s="193">
        <v>35948.94</v>
      </c>
      <c r="E185" s="193">
        <v>63626.69</v>
      </c>
      <c r="F185" s="44">
        <f t="shared" si="26"/>
        <v>176.99183898050956</v>
      </c>
    </row>
    <row r="186" spans="1:6" ht="12.75" customHeight="1" x14ac:dyDescent="0.2">
      <c r="A186" s="62">
        <v>3238</v>
      </c>
      <c r="B186" s="63" t="s">
        <v>422</v>
      </c>
      <c r="C186" s="267" t="s">
        <v>423</v>
      </c>
      <c r="D186" s="193">
        <v>509.4</v>
      </c>
      <c r="E186" s="193">
        <v>509.4</v>
      </c>
      <c r="F186" s="44">
        <f t="shared" si="26"/>
        <v>100</v>
      </c>
    </row>
    <row r="187" spans="1:6" ht="12.75" customHeight="1" x14ac:dyDescent="0.2">
      <c r="A187" s="62">
        <v>3239</v>
      </c>
      <c r="B187" s="63" t="s">
        <v>424</v>
      </c>
      <c r="C187" s="267" t="s">
        <v>425</v>
      </c>
      <c r="D187" s="193">
        <v>329377.8</v>
      </c>
      <c r="E187" s="193">
        <v>388535.2</v>
      </c>
      <c r="F187" s="44">
        <f t="shared" si="26"/>
        <v>117.96034826876615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386456.57999999996</v>
      </c>
      <c r="E194" s="59">
        <f t="shared" si="36"/>
        <v>407559.47</v>
      </c>
      <c r="F194" s="44">
        <f t="shared" si="26"/>
        <v>105.46061086603831</v>
      </c>
    </row>
    <row r="195" spans="1:6" ht="12.75" customHeight="1" x14ac:dyDescent="0.2">
      <c r="A195" s="62">
        <v>3291</v>
      </c>
      <c r="B195" s="182" t="s">
        <v>440</v>
      </c>
      <c r="C195" s="267" t="s">
        <v>441</v>
      </c>
      <c r="D195" s="193">
        <v>344781.86</v>
      </c>
      <c r="E195" s="193">
        <v>359830.98</v>
      </c>
      <c r="F195" s="44">
        <f t="shared" si="26"/>
        <v>104.36482360179853</v>
      </c>
    </row>
    <row r="196" spans="1:6" ht="12.75" customHeight="1" x14ac:dyDescent="0.2">
      <c r="A196" s="62">
        <v>3292</v>
      </c>
      <c r="B196" s="63" t="s">
        <v>442</v>
      </c>
      <c r="C196" s="267" t="s">
        <v>443</v>
      </c>
      <c r="D196" s="193">
        <v>14604</v>
      </c>
      <c r="E196" s="193">
        <v>14006.47</v>
      </c>
      <c r="F196" s="44">
        <f t="shared" si="26"/>
        <v>95.908449739797305</v>
      </c>
    </row>
    <row r="197" spans="1:6" ht="12.75" customHeight="1" x14ac:dyDescent="0.2">
      <c r="A197" s="62">
        <v>3293</v>
      </c>
      <c r="B197" s="63" t="s">
        <v>444</v>
      </c>
      <c r="C197" s="267" t="s">
        <v>445</v>
      </c>
      <c r="D197" s="193">
        <v>5325.36</v>
      </c>
      <c r="E197" s="193">
        <v>5396.94</v>
      </c>
      <c r="F197" s="44">
        <f t="shared" si="26"/>
        <v>101.34413448104918</v>
      </c>
    </row>
    <row r="198" spans="1:6" ht="12.75" customHeight="1" x14ac:dyDescent="0.2">
      <c r="A198" s="62">
        <v>3294</v>
      </c>
      <c r="B198" s="63" t="s">
        <v>446</v>
      </c>
      <c r="C198" s="267" t="s">
        <v>447</v>
      </c>
      <c r="D198" s="193">
        <v>378.16</v>
      </c>
      <c r="E198" s="193">
        <v>460.38</v>
      </c>
      <c r="F198" s="44">
        <f t="shared" si="26"/>
        <v>121.74211973767717</v>
      </c>
    </row>
    <row r="199" spans="1:6" ht="12.75" customHeight="1" x14ac:dyDescent="0.2">
      <c r="A199" s="62">
        <v>3295</v>
      </c>
      <c r="B199" s="63" t="s">
        <v>448</v>
      </c>
      <c r="C199" s="267" t="s">
        <v>449</v>
      </c>
      <c r="D199" s="193">
        <v>2520</v>
      </c>
      <c r="E199" s="193">
        <v>3955.94</v>
      </c>
      <c r="F199" s="44">
        <f t="shared" si="26"/>
        <v>156.98174603174604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18847.2</v>
      </c>
      <c r="E201" s="193">
        <v>23908.76</v>
      </c>
      <c r="F201" s="44">
        <f t="shared" si="26"/>
        <v>126.85576637378495</v>
      </c>
    </row>
    <row r="202" spans="1:6" ht="12.75" customHeight="1" x14ac:dyDescent="0.2">
      <c r="A202" s="62">
        <v>34</v>
      </c>
      <c r="B202" s="182" t="s">
        <v>454</v>
      </c>
      <c r="C202" s="267" t="s">
        <v>455</v>
      </c>
      <c r="D202" s="59">
        <f t="shared" ref="D202:E202" si="37">D203+D208+D216</f>
        <v>15034.93</v>
      </c>
      <c r="E202" s="59">
        <f t="shared" si="37"/>
        <v>17657.150000000001</v>
      </c>
      <c r="F202" s="44">
        <f t="shared" si="26"/>
        <v>117.44085273426614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15034.93</v>
      </c>
      <c r="E216" s="59">
        <f t="shared" si="40"/>
        <v>17657.150000000001</v>
      </c>
      <c r="F216" s="44">
        <f t="shared" si="26"/>
        <v>117.44085273426614</v>
      </c>
    </row>
    <row r="217" spans="1:6" ht="12.75" customHeight="1" x14ac:dyDescent="0.2">
      <c r="A217" s="62">
        <v>3431</v>
      </c>
      <c r="B217" s="181" t="s">
        <v>484</v>
      </c>
      <c r="C217" s="267" t="s">
        <v>485</v>
      </c>
      <c r="D217" s="193">
        <v>14958.25</v>
      </c>
      <c r="E217" s="193">
        <v>17645.91</v>
      </c>
      <c r="F217" s="44">
        <f t="shared" si="26"/>
        <v>117.96774355288888</v>
      </c>
    </row>
    <row r="218" spans="1:6" ht="12.75" customHeight="1" x14ac:dyDescent="0.2">
      <c r="A218" s="62">
        <v>3432</v>
      </c>
      <c r="B218" s="64" t="s">
        <v>486</v>
      </c>
      <c r="C218" s="267" t="s">
        <v>487</v>
      </c>
      <c r="D218" s="193">
        <v>0</v>
      </c>
      <c r="E218" s="193">
        <v>8.27</v>
      </c>
      <c r="F218" s="44" t="str">
        <f t="shared" si="26"/>
        <v>-</v>
      </c>
    </row>
    <row r="219" spans="1:6" ht="12.75" customHeight="1" x14ac:dyDescent="0.2">
      <c r="A219" s="62">
        <v>3433</v>
      </c>
      <c r="B219" s="64" t="s">
        <v>488</v>
      </c>
      <c r="C219" s="267" t="s">
        <v>489</v>
      </c>
      <c r="D219" s="193">
        <v>76.680000000000007</v>
      </c>
      <c r="E219" s="193">
        <v>2.97</v>
      </c>
      <c r="F219" s="44">
        <f t="shared" si="26"/>
        <v>3.873239436619718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12626.25</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12626.25</v>
      </c>
      <c r="E274" s="59">
        <f t="shared" si="62"/>
        <v>0</v>
      </c>
      <c r="F274" s="44">
        <f t="shared" si="61"/>
        <v>0</v>
      </c>
    </row>
    <row r="275" spans="1:6" ht="12.75" customHeight="1" x14ac:dyDescent="0.2">
      <c r="A275" s="62">
        <v>3811</v>
      </c>
      <c r="B275" s="63" t="s">
        <v>591</v>
      </c>
      <c r="C275" s="267" t="s">
        <v>592</v>
      </c>
      <c r="D275" s="193">
        <v>12626.25</v>
      </c>
      <c r="E275" s="193">
        <v>0</v>
      </c>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242212.93</v>
      </c>
      <c r="E295" s="193">
        <v>284037.11</v>
      </c>
      <c r="F295" s="44">
        <f t="shared" ref="F295:F306" si="68">IF(D295&lt;&gt;0,IF(E295/D295&gt;=100,"&gt;&gt;100",E295/D295*100),"-")</f>
        <v>117.26752572622775</v>
      </c>
    </row>
    <row r="296" spans="1:6" ht="12.75" customHeight="1" x14ac:dyDescent="0.2">
      <c r="A296" s="62" t="s">
        <v>630</v>
      </c>
      <c r="B296" s="63" t="s">
        <v>633</v>
      </c>
      <c r="C296" s="267" t="s">
        <v>634</v>
      </c>
      <c r="D296" s="193">
        <v>298159.25</v>
      </c>
      <c r="E296" s="193">
        <v>433620.13</v>
      </c>
      <c r="F296" s="44">
        <f t="shared" si="68"/>
        <v>145.43239225346858</v>
      </c>
    </row>
    <row r="297" spans="1:6" ht="12.75" customHeight="1" x14ac:dyDescent="0.2">
      <c r="A297" s="62" t="s">
        <v>630</v>
      </c>
      <c r="B297" s="63" t="s">
        <v>635</v>
      </c>
      <c r="C297" s="267" t="s">
        <v>636</v>
      </c>
      <c r="D297" s="59">
        <f t="shared" ref="D297:E297" si="69">IF(D296&gt;=D295,D296-D295,0)</f>
        <v>55946.320000000007</v>
      </c>
      <c r="E297" s="59">
        <f t="shared" si="69"/>
        <v>149583.02000000002</v>
      </c>
      <c r="F297" s="44">
        <f t="shared" si="68"/>
        <v>267.36882783353758</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13417021.079999998</v>
      </c>
      <c r="E299" s="59">
        <f>E152-E297+E298</f>
        <v>15561660.76</v>
      </c>
      <c r="F299" s="44">
        <f t="shared" si="68"/>
        <v>115.98446978067953</v>
      </c>
    </row>
    <row r="300" spans="1:6" ht="12.75" customHeight="1" x14ac:dyDescent="0.2">
      <c r="A300" s="62" t="s">
        <v>630</v>
      </c>
      <c r="B300" s="63" t="s">
        <v>641</v>
      </c>
      <c r="C300" s="267" t="s">
        <v>642</v>
      </c>
      <c r="D300" s="59">
        <f>IF(D6&gt;=D299,D6-D299,0)</f>
        <v>566989.38000000268</v>
      </c>
      <c r="E300" s="59">
        <f>IF(E6&gt;=E299,E6-E299,0)</f>
        <v>0</v>
      </c>
      <c r="F300" s="44">
        <f t="shared" si="68"/>
        <v>0</v>
      </c>
    </row>
    <row r="301" spans="1:6" ht="12.75" customHeight="1" x14ac:dyDescent="0.2">
      <c r="A301" s="62" t="s">
        <v>630</v>
      </c>
      <c r="B301" s="63" t="s">
        <v>643</v>
      </c>
      <c r="C301" s="267" t="s">
        <v>644</v>
      </c>
      <c r="D301" s="59">
        <f>IF(D299&gt;=D6,D299-D6,0)</f>
        <v>0</v>
      </c>
      <c r="E301" s="59">
        <f>IF(E299&gt;=E6,E299-E6,0)</f>
        <v>63800.290000000969</v>
      </c>
      <c r="F301" s="44" t="str">
        <f t="shared" si="68"/>
        <v>-</v>
      </c>
    </row>
    <row r="302" spans="1:6" ht="12.75" customHeight="1" x14ac:dyDescent="0.2">
      <c r="A302" s="62">
        <v>92211</v>
      </c>
      <c r="B302" s="63" t="s">
        <v>645</v>
      </c>
      <c r="C302" s="267" t="s">
        <v>646</v>
      </c>
      <c r="D302" s="193">
        <v>0</v>
      </c>
      <c r="E302" s="193">
        <v>155017.28</v>
      </c>
      <c r="F302" s="44" t="str">
        <f t="shared" si="68"/>
        <v>-</v>
      </c>
    </row>
    <row r="303" spans="1:6" ht="12.75" customHeight="1" x14ac:dyDescent="0.2">
      <c r="A303" s="62">
        <v>92221</v>
      </c>
      <c r="B303" s="63" t="s">
        <v>647</v>
      </c>
      <c r="C303" s="267" t="s">
        <v>648</v>
      </c>
      <c r="D303" s="193">
        <v>167994.63</v>
      </c>
      <c r="E303" s="193">
        <v>0</v>
      </c>
      <c r="F303" s="44">
        <f t="shared" si="68"/>
        <v>0</v>
      </c>
    </row>
    <row r="304" spans="1:6" ht="12.75" customHeight="1" x14ac:dyDescent="0.2">
      <c r="A304" s="62">
        <v>96</v>
      </c>
      <c r="B304" s="228" t="s">
        <v>649</v>
      </c>
      <c r="C304" s="267" t="s">
        <v>650</v>
      </c>
      <c r="D304" s="193">
        <v>147351.21</v>
      </c>
      <c r="E304" s="193">
        <v>129383.64</v>
      </c>
      <c r="F304" s="44">
        <f t="shared" si="68"/>
        <v>87.806296263193232</v>
      </c>
    </row>
    <row r="305" spans="1:6" ht="12" x14ac:dyDescent="0.2">
      <c r="A305" s="62">
        <v>9661</v>
      </c>
      <c r="B305" s="228" t="s">
        <v>651</v>
      </c>
      <c r="C305" s="267" t="s">
        <v>652</v>
      </c>
      <c r="D305" s="193">
        <v>145669.34</v>
      </c>
      <c r="E305" s="193">
        <v>127392.12</v>
      </c>
      <c r="F305" s="44">
        <f t="shared" si="68"/>
        <v>87.452939650855825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2824.8</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2824.8</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2824.8</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v>2824.8</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352787.92000000004</v>
      </c>
      <c r="E360" s="59">
        <f t="shared" si="86"/>
        <v>889695.66</v>
      </c>
      <c r="F360" s="44">
        <f t="shared" si="72"/>
        <v>252.18994459901006</v>
      </c>
    </row>
    <row r="361" spans="1:6" ht="12.75" customHeight="1" x14ac:dyDescent="0.2">
      <c r="A361" s="62">
        <v>41</v>
      </c>
      <c r="B361" s="63" t="s">
        <v>762</v>
      </c>
      <c r="C361" s="267" t="s">
        <v>763</v>
      </c>
      <c r="D361" s="59">
        <f t="shared" ref="D361:E361" si="87">D362+D366</f>
        <v>530.89</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530.89</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530.89</v>
      </c>
      <c r="E369" s="193"/>
      <c r="F369" s="44">
        <f t="shared" si="72"/>
        <v>0</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311589.67000000004</v>
      </c>
      <c r="E373" s="59">
        <f t="shared" si="90"/>
        <v>751878.9</v>
      </c>
      <c r="F373" s="44">
        <f t="shared" si="72"/>
        <v>241.30418059109596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293217.16000000003</v>
      </c>
      <c r="E379" s="59">
        <f t="shared" si="92"/>
        <v>684920.49</v>
      </c>
      <c r="F379" s="44">
        <f t="shared" si="72"/>
        <v>233.58813310926277</v>
      </c>
    </row>
    <row r="380" spans="1:6" ht="12.75" customHeight="1" x14ac:dyDescent="0.2">
      <c r="A380" s="62">
        <v>4221</v>
      </c>
      <c r="B380" s="63" t="s">
        <v>696</v>
      </c>
      <c r="C380" s="267" t="s">
        <v>788</v>
      </c>
      <c r="D380" s="193">
        <v>24102.080000000002</v>
      </c>
      <c r="E380" s="193">
        <v>18885.79</v>
      </c>
      <c r="F380" s="44">
        <f t="shared" si="72"/>
        <v>78.357511052987959</v>
      </c>
    </row>
    <row r="381" spans="1:6" ht="12.75" customHeight="1" x14ac:dyDescent="0.2">
      <c r="A381" s="62">
        <v>4222</v>
      </c>
      <c r="B381" s="63" t="s">
        <v>789</v>
      </c>
      <c r="C381" s="267" t="s">
        <v>790</v>
      </c>
      <c r="D381" s="193">
        <v>9031.6200000000008</v>
      </c>
      <c r="E381" s="193">
        <v>1192.6199999999999</v>
      </c>
      <c r="F381" s="44">
        <f t="shared" si="72"/>
        <v>13.204939977545555</v>
      </c>
    </row>
    <row r="382" spans="1:6" ht="12.75" customHeight="1" x14ac:dyDescent="0.2">
      <c r="A382" s="62">
        <v>4223</v>
      </c>
      <c r="B382" s="63" t="s">
        <v>700</v>
      </c>
      <c r="C382" s="267" t="s">
        <v>791</v>
      </c>
      <c r="D382" s="193">
        <v>1810.46</v>
      </c>
      <c r="E382" s="193">
        <v>29106.6</v>
      </c>
      <c r="F382" s="44">
        <f t="shared" si="72"/>
        <v>1607.6908630955668</v>
      </c>
    </row>
    <row r="383" spans="1:6" ht="12.75" customHeight="1" x14ac:dyDescent="0.2">
      <c r="A383" s="62">
        <v>4224</v>
      </c>
      <c r="B383" s="63" t="s">
        <v>702</v>
      </c>
      <c r="C383" s="267" t="s">
        <v>792</v>
      </c>
      <c r="D383" s="193">
        <v>415.09</v>
      </c>
      <c r="E383" s="193">
        <v>4635.79</v>
      </c>
      <c r="F383" s="44">
        <f t="shared" si="72"/>
        <v>1116.8156303452265</v>
      </c>
    </row>
    <row r="384" spans="1:6" ht="12.75" customHeight="1" x14ac:dyDescent="0.2">
      <c r="A384" s="69">
        <v>4225</v>
      </c>
      <c r="B384" s="64" t="s">
        <v>704</v>
      </c>
      <c r="C384" s="301" t="s">
        <v>793</v>
      </c>
      <c r="D384" s="191">
        <v>36851.5</v>
      </c>
      <c r="E384" s="191">
        <v>6632.56</v>
      </c>
      <c r="F384" s="70">
        <f t="shared" si="72"/>
        <v>17.998073348439007</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221006.41</v>
      </c>
      <c r="E386" s="193">
        <v>624467.13</v>
      </c>
      <c r="F386" s="44">
        <f t="shared" si="72"/>
        <v>282.5561168112726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18372.509999999998</v>
      </c>
      <c r="E388" s="59">
        <f t="shared" si="93"/>
        <v>66852</v>
      </c>
      <c r="F388" s="44">
        <f t="shared" si="72"/>
        <v>363.8697162227698</v>
      </c>
    </row>
    <row r="389" spans="1:6" ht="12.75" customHeight="1" x14ac:dyDescent="0.2">
      <c r="A389" s="62">
        <v>4231</v>
      </c>
      <c r="B389" s="63" t="s">
        <v>714</v>
      </c>
      <c r="C389" s="267" t="s">
        <v>799</v>
      </c>
      <c r="D389" s="193">
        <v>18372.509999999998</v>
      </c>
      <c r="E389" s="193">
        <v>66852</v>
      </c>
      <c r="F389" s="44">
        <f t="shared" si="72"/>
        <v>363.8697162227698</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106.41</v>
      </c>
      <c r="F393" s="44" t="str">
        <f t="shared" si="72"/>
        <v>-</v>
      </c>
    </row>
    <row r="394" spans="1:6" ht="12.75" customHeight="1" x14ac:dyDescent="0.2">
      <c r="A394" s="62">
        <v>4241</v>
      </c>
      <c r="B394" s="63" t="s">
        <v>805</v>
      </c>
      <c r="C394" s="267" t="s">
        <v>806</v>
      </c>
      <c r="D394" s="193">
        <v>0</v>
      </c>
      <c r="E394" s="193">
        <v>106.41</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40667.360000000001</v>
      </c>
      <c r="E412" s="59">
        <f t="shared" si="100"/>
        <v>137816.76</v>
      </c>
      <c r="F412" s="44">
        <f t="shared" si="72"/>
        <v>338.88789437032551</v>
      </c>
    </row>
    <row r="413" spans="1:6" ht="12.75" customHeight="1" x14ac:dyDescent="0.2">
      <c r="A413" s="62">
        <v>451</v>
      </c>
      <c r="B413" s="63" t="s">
        <v>833</v>
      </c>
      <c r="C413" s="267" t="s">
        <v>834</v>
      </c>
      <c r="D413" s="193">
        <v>40667.360000000001</v>
      </c>
      <c r="E413" s="193">
        <v>137816.76</v>
      </c>
      <c r="F413" s="44">
        <f t="shared" si="72"/>
        <v>338.88789437032551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352787.92000000004</v>
      </c>
      <c r="E418" s="59">
        <f t="shared" si="102"/>
        <v>886870.86</v>
      </c>
      <c r="F418" s="44">
        <f t="shared" si="72"/>
        <v>251.38923691037945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403.68</v>
      </c>
      <c r="F421" s="44" t="str">
        <f t="shared" si="72"/>
        <v>-</v>
      </c>
    </row>
    <row r="422" spans="1:6" ht="12.75" customHeight="1" x14ac:dyDescent="0.2">
      <c r="A422" s="62" t="s">
        <v>630</v>
      </c>
      <c r="B422" s="63" t="s">
        <v>851</v>
      </c>
      <c r="C422" s="267" t="s">
        <v>852</v>
      </c>
      <c r="D422" s="59">
        <f>D6+D308</f>
        <v>13984010.460000001</v>
      </c>
      <c r="E422" s="59">
        <f>E6+E308</f>
        <v>15500685.27</v>
      </c>
      <c r="F422" s="44">
        <f t="shared" si="72"/>
        <v>110.84577857216505</v>
      </c>
    </row>
    <row r="423" spans="1:6" ht="12.75" customHeight="1" x14ac:dyDescent="0.2">
      <c r="A423" s="62" t="s">
        <v>630</v>
      </c>
      <c r="B423" s="63" t="s">
        <v>853</v>
      </c>
      <c r="C423" s="267" t="s">
        <v>854</v>
      </c>
      <c r="D423" s="59">
        <f t="shared" ref="D423:E423" si="103">D299+D360</f>
        <v>13769808.999999998</v>
      </c>
      <c r="E423" s="59">
        <f t="shared" si="103"/>
        <v>16451356.42</v>
      </c>
      <c r="F423" s="44">
        <f t="shared" si="72"/>
        <v>119.47410759292305</v>
      </c>
    </row>
    <row r="424" spans="1:6" ht="12.75" customHeight="1" x14ac:dyDescent="0.2">
      <c r="A424" s="62" t="s">
        <v>630</v>
      </c>
      <c r="B424" s="63" t="s">
        <v>855</v>
      </c>
      <c r="C424" s="267" t="s">
        <v>856</v>
      </c>
      <c r="D424" s="59">
        <f t="shared" ref="D424:E424" si="104">IF(D422&gt;=D423,D422-D423,0)</f>
        <v>214201.46000000276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950671.15000000037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155017.28</v>
      </c>
      <c r="F426" s="44" t="str">
        <f t="shared" si="72"/>
        <v>-</v>
      </c>
    </row>
    <row r="427" spans="1:6" ht="12.75" customHeight="1" x14ac:dyDescent="0.2">
      <c r="A427" s="271" t="s">
        <v>859</v>
      </c>
      <c r="B427" s="63" t="s">
        <v>862</v>
      </c>
      <c r="C427" s="272" t="s">
        <v>863</v>
      </c>
      <c r="D427" s="59">
        <f t="shared" ref="D427:E427" si="107">IF(D303-D302+D420-D419&gt;=0,D303-D302+D420-D419,0)</f>
        <v>167994.63</v>
      </c>
      <c r="E427" s="59">
        <f t="shared" si="107"/>
        <v>0</v>
      </c>
      <c r="F427" s="44">
        <f t="shared" si="72"/>
        <v>0</v>
      </c>
    </row>
    <row r="428" spans="1:6" ht="24" x14ac:dyDescent="0.2">
      <c r="A428" s="269" t="s">
        <v>864</v>
      </c>
      <c r="B428" s="263" t="s">
        <v>865</v>
      </c>
      <c r="C428" s="270" t="s">
        <v>866</v>
      </c>
      <c r="D428" s="80">
        <f t="shared" ref="D428:E428" si="108">D304+D421</f>
        <v>147351.21</v>
      </c>
      <c r="E428" s="80">
        <f t="shared" si="108"/>
        <v>129787.31999999999</v>
      </c>
      <c r="F428" s="60">
        <f t="shared" si="72"/>
        <v>88.080253972804158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13984010.460000001</v>
      </c>
      <c r="E643" s="59">
        <f>E422+E430</f>
        <v>15500685.27</v>
      </c>
      <c r="F643" s="44">
        <f t="shared" si="109"/>
        <v>110.84577857216505</v>
      </c>
    </row>
    <row r="644" spans="1:6" ht="12.75" customHeight="1" x14ac:dyDescent="0.2">
      <c r="A644" s="62" t="s">
        <v>630</v>
      </c>
      <c r="B644" s="63" t="s">
        <v>1286</v>
      </c>
      <c r="C644" s="267" t="s">
        <v>1287</v>
      </c>
      <c r="D644" s="59">
        <f>D423+D535</f>
        <v>13769808.999999998</v>
      </c>
      <c r="E644" s="59">
        <f>E423+E535</f>
        <v>16451356.42</v>
      </c>
      <c r="F644" s="44">
        <f t="shared" si="109"/>
        <v>119.47410759292305</v>
      </c>
    </row>
    <row r="645" spans="1:6" ht="12.75" customHeight="1" x14ac:dyDescent="0.2">
      <c r="A645" s="62" t="s">
        <v>630</v>
      </c>
      <c r="B645" s="63" t="s">
        <v>1288</v>
      </c>
      <c r="C645" s="267" t="s">
        <v>1289</v>
      </c>
      <c r="D645" s="59">
        <f t="shared" ref="D645:E645" si="163">IF(D643&gt;=D644,D643-D644,0)</f>
        <v>214201.46000000276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950671.15000000037</v>
      </c>
      <c r="F646" s="44" t="str">
        <f t="shared" si="109"/>
        <v>-</v>
      </c>
    </row>
    <row r="647" spans="1:6" ht="24" x14ac:dyDescent="0.2">
      <c r="A647" s="271" t="s">
        <v>1292</v>
      </c>
      <c r="B647" s="63" t="s">
        <v>1293</v>
      </c>
      <c r="C647" s="272" t="s">
        <v>1292</v>
      </c>
      <c r="D647" s="59">
        <f>IF(D426-D427+D641-D642&gt;=0,D426-D427+D641-D642,0)</f>
        <v>0</v>
      </c>
      <c r="E647" s="59">
        <f>IF(E426-E427+E641-E642&gt;=0,E426-E427+E641-E642,0)</f>
        <v>155017.28</v>
      </c>
      <c r="F647" s="44" t="str">
        <f t="shared" si="109"/>
        <v>-</v>
      </c>
    </row>
    <row r="648" spans="1:6" ht="24" x14ac:dyDescent="0.2">
      <c r="A648" s="271" t="s">
        <v>1294</v>
      </c>
      <c r="B648" s="63" t="s">
        <v>1295</v>
      </c>
      <c r="C648" s="272" t="s">
        <v>1294</v>
      </c>
      <c r="D648" s="59">
        <f>IF(D427-D426+D642-D641&gt;=0,D427-D426+D642-D641,0)</f>
        <v>167994.63</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46206.830000002752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795653.87000000034</v>
      </c>
      <c r="F650" s="44" t="str">
        <f t="shared" si="109"/>
        <v>-</v>
      </c>
    </row>
    <row r="651" spans="1:6" ht="24" x14ac:dyDescent="0.2">
      <c r="A651" s="269" t="s">
        <v>1300</v>
      </c>
      <c r="B651" s="183" t="s">
        <v>1301</v>
      </c>
      <c r="C651" s="270" t="s">
        <v>1300</v>
      </c>
      <c r="D651" s="195">
        <v>110103.57</v>
      </c>
      <c r="E651" s="195">
        <v>2196.77</v>
      </c>
      <c r="F651" s="60">
        <f t="shared" si="109"/>
        <v>1.9951850789216006</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249587.75</v>
      </c>
      <c r="E653" s="193">
        <v>624060.82999999996</v>
      </c>
      <c r="F653" s="44">
        <f t="shared" ref="F653:F740" si="167">IF(D653&lt;&gt;0,IF(E653/D653&gt;=100,"&gt;&gt;100",E653/D653*100),"-")</f>
        <v>250.03664242335608</v>
      </c>
    </row>
    <row r="654" spans="1:6" ht="12.75" customHeight="1" x14ac:dyDescent="0.2">
      <c r="A654" s="62" t="s">
        <v>1305</v>
      </c>
      <c r="B654" s="63" t="s">
        <v>1306</v>
      </c>
      <c r="C654" s="267" t="s">
        <v>1305</v>
      </c>
      <c r="D654" s="193">
        <v>15372962.619999999</v>
      </c>
      <c r="E654" s="193">
        <v>16967612.59</v>
      </c>
      <c r="F654" s="44">
        <f t="shared" si="167"/>
        <v>110.37308168514886</v>
      </c>
    </row>
    <row r="655" spans="1:6" ht="12.75" customHeight="1" x14ac:dyDescent="0.2">
      <c r="A655" s="62" t="s">
        <v>1307</v>
      </c>
      <c r="B655" s="63" t="s">
        <v>1308</v>
      </c>
      <c r="C655" s="267" t="s">
        <v>1307</v>
      </c>
      <c r="D655" s="193">
        <v>15105376.699999999</v>
      </c>
      <c r="E655" s="193">
        <v>16893478.300000001</v>
      </c>
      <c r="F655" s="44">
        <f t="shared" si="167"/>
        <v>111.83751743178971</v>
      </c>
    </row>
    <row r="656" spans="1:6" ht="24" x14ac:dyDescent="0.2">
      <c r="A656" s="62">
        <v>11</v>
      </c>
      <c r="B656" s="63" t="s">
        <v>1309</v>
      </c>
      <c r="C656" s="267" t="s">
        <v>1310</v>
      </c>
      <c r="D656" s="59">
        <f t="shared" ref="D656:E656" si="168">+D653+D654-D655</f>
        <v>517173.66999999993</v>
      </c>
      <c r="E656" s="59">
        <f t="shared" si="168"/>
        <v>698195.11999999732</v>
      </c>
      <c r="F656" s="44">
        <f t="shared" si="167"/>
        <v>135.0020622666265</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371</v>
      </c>
      <c r="E658" s="273">
        <v>376</v>
      </c>
      <c r="F658" s="44">
        <f t="shared" si="167"/>
        <v>101.34770889487869</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387</v>
      </c>
      <c r="E660" s="273">
        <v>390</v>
      </c>
      <c r="F660" s="44">
        <f t="shared" si="167"/>
        <v>100.77519379844961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37425</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147493.17000000001</v>
      </c>
      <c r="E732" s="191">
        <v>244973</v>
      </c>
      <c r="F732" s="70">
        <f t="shared" si="167"/>
        <v>166.09108069207542</v>
      </c>
    </row>
    <row r="733" spans="1:6" ht="12.75" customHeight="1" x14ac:dyDescent="0.2">
      <c r="A733" s="69">
        <v>31215</v>
      </c>
      <c r="B733" s="64" t="s">
        <v>1444</v>
      </c>
      <c r="C733" s="301" t="s">
        <v>1445</v>
      </c>
      <c r="D733" s="191">
        <v>9932.4</v>
      </c>
      <c r="E733" s="191">
        <v>11799.96</v>
      </c>
      <c r="F733" s="70">
        <f t="shared" si="167"/>
        <v>118.80270629455116</v>
      </c>
    </row>
    <row r="734" spans="1:6" ht="12.75" customHeight="1" x14ac:dyDescent="0.2">
      <c r="A734" s="69">
        <v>32121</v>
      </c>
      <c r="B734" s="64" t="s">
        <v>1446</v>
      </c>
      <c r="C734" s="301" t="s">
        <v>1447</v>
      </c>
      <c r="D734" s="191">
        <v>187346.01</v>
      </c>
      <c r="E734" s="191">
        <v>214054.2</v>
      </c>
      <c r="F734" s="70">
        <f t="shared" si="167"/>
        <v>114.25607623028642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12586.69</v>
      </c>
      <c r="E736" s="193">
        <v>16158.4</v>
      </c>
      <c r="F736" s="44">
        <f t="shared" si="167"/>
        <v>128.3768806572657</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32430.94</v>
      </c>
      <c r="E738" s="193">
        <v>59696.69</v>
      </c>
      <c r="F738" s="44">
        <f t="shared" si="167"/>
        <v>184.07326460472623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241574.35</v>
      </c>
      <c r="E740" s="191">
        <v>248103.69</v>
      </c>
      <c r="F740" s="70">
        <f t="shared" si="167"/>
        <v>102.70282834249581</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262.22000000000003</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3284</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H108" sqref="H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1671023.57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16179489.609999999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15195096.189999999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10469520.76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4074229.6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857.72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650488.11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926178.11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58215.31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16237999.58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15271195.66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10569411.58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4082266.83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901.46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618615.79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892042.88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74761.039999999994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1612513.5999999996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1876.25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1876.25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1876.25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1876.25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1610637.35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1574121.87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36515.480000000003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3164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Erlač</cp:lastModifiedBy>
  <cp:lastPrinted>2025-10-09T09:05:39Z</cp:lastPrinted>
  <dcterms:created xsi:type="dcterms:W3CDTF">2022-04-01T05:14:30Z</dcterms:created>
  <dcterms:modified xsi:type="dcterms:W3CDTF">2025-10-13T05:54:53Z</dcterms:modified>
</cp:coreProperties>
</file>